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Mode d'emploi" sheetId="1" state="visible" r:id="rId1"/>
    <sheet xmlns:r="http://schemas.openxmlformats.org/officeDocument/2006/relationships" name="Suivi des réserves" sheetId="2" state="visible" r:id="rId2"/>
    <sheet xmlns:r="http://schemas.openxmlformats.org/officeDocument/2006/relationships" name="Synthèse" sheetId="3" state="visible" r:id="rId3"/>
  </sheets>
  <definedNames>
    <definedName name="_xlnm._FilterDatabase" localSheetId="1" hidden="1">'Suivi des réserves'!$A$5:$P$105</definedName>
  </definedNames>
  <calcPr calcId="124519" fullCalcOnLoad="1"/>
</workbook>
</file>

<file path=xl/styles.xml><?xml version="1.0" encoding="utf-8"?>
<styleSheet xmlns="http://schemas.openxmlformats.org/spreadsheetml/2006/main">
  <numFmts count="2">
    <numFmt numFmtId="164" formatCode="DD/MM/YYYY"/>
    <numFmt numFmtId="165" formatCode="yyyy-mm-dd"/>
  </numFmts>
  <fonts count="7">
    <font>
      <name val="Calibri"/>
      <family val="2"/>
      <color theme="1"/>
      <sz val="11"/>
      <scheme val="minor"/>
    </font>
    <font>
      <name val="Calibri"/>
      <b val="1"/>
      <color rgb="00071C4D"/>
      <sz val="16"/>
    </font>
    <font>
      <name val="Calibri"/>
      <i val="1"/>
      <color rgb="005A6473"/>
      <sz val="9"/>
    </font>
    <font>
      <name val="Calibri"/>
      <b val="1"/>
      <color rgb="00071C4D"/>
    </font>
    <font>
      <name val="Calibri"/>
      <b val="1"/>
      <color rgb="00FFFFFF"/>
      <sz val="11"/>
    </font>
    <font>
      <name val="Calibri"/>
      <i val="1"/>
      <color rgb="005A6473"/>
    </font>
    <font>
      <name val="Calibri"/>
      <b val="1"/>
      <i val="1"/>
      <color rgb="00F36036"/>
    </font>
  </fonts>
  <fills count="4">
    <fill>
      <patternFill/>
    </fill>
    <fill>
      <patternFill patternType="gray125"/>
    </fill>
    <fill>
      <patternFill patternType="solid">
        <fgColor rgb="00F6F1EA"/>
      </patternFill>
    </fill>
    <fill>
      <patternFill patternType="solid">
        <fgColor rgb="00071C4D"/>
      </patternFill>
    </fill>
  </fills>
  <borders count="5">
    <border>
      <left/>
      <right/>
      <top/>
      <bottom/>
      <diagonal/>
    </border>
    <border>
      <left style="thin">
        <color rgb="00E4DCCF"/>
      </left>
      <right style="thin">
        <color rgb="00E4DCCF"/>
      </right>
      <top style="thin">
        <color rgb="00E4DCCF"/>
      </top>
      <bottom style="thin">
        <color rgb="00E4DCCF"/>
      </bottom>
    </border>
    <border>
      <left/>
      <right/>
      <top style="thin">
        <color rgb="00E4DCCF"/>
      </top>
      <bottom/>
      <diagonal/>
    </border>
    <border>
      <left/>
      <right style="thin">
        <color rgb="00E4DCCF"/>
      </right>
      <top style="thin">
        <color rgb="00E4DCCF"/>
      </top>
      <bottom/>
      <diagonal/>
    </border>
    <border>
      <left/>
      <right style="thin">
        <color rgb="00E4DCCF"/>
      </right>
      <top style="thin">
        <color rgb="00E4DCCF"/>
      </top>
      <bottom style="thin">
        <color rgb="00E4DCCF"/>
      </bottom>
      <diagonal/>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applyAlignment="1" pivotButton="0" quotePrefix="0" xfId="0">
      <alignment horizontal="center" vertical="center" wrapText="1"/>
    </xf>
    <xf numFmtId="0" fontId="0" fillId="0" borderId="0" applyAlignment="1" pivotButton="0" quotePrefix="0" xfId="0">
      <alignment horizontal="left" vertical="center" wrapText="1"/>
    </xf>
    <xf numFmtId="0" fontId="3" fillId="0" borderId="0" applyAlignment="1" pivotButton="0" quotePrefix="0" xfId="0">
      <alignment horizontal="right" vertical="center"/>
    </xf>
    <xf numFmtId="0" fontId="0" fillId="2" borderId="1" pivotButton="0" quotePrefix="0" xfId="0"/>
    <xf numFmtId="0" fontId="0" fillId="0" borderId="4" pivotButton="0" quotePrefix="0" xfId="0"/>
    <xf numFmtId="164" fontId="0" fillId="2" borderId="1" pivotButton="0" quotePrefix="0" xfId="0"/>
    <xf numFmtId="0" fontId="4" fillId="3" borderId="1" applyAlignment="1" pivotButton="0" quotePrefix="0" xfId="0">
      <alignment horizontal="center" vertical="center" wrapText="1"/>
    </xf>
    <xf numFmtId="0" fontId="6" fillId="0" borderId="1" applyAlignment="1" pivotButton="0" quotePrefix="0" xfId="0">
      <alignment horizontal="left" vertical="center" wrapText="1"/>
    </xf>
    <xf numFmtId="0" fontId="0" fillId="0" borderId="1" applyAlignment="1" pivotButton="0" quotePrefix="0" xfId="0">
      <alignment horizontal="center" vertical="center" wrapText="1"/>
    </xf>
    <xf numFmtId="0" fontId="5" fillId="0" borderId="1" applyAlignment="1" pivotButton="0" quotePrefix="0" xfId="0">
      <alignment horizontal="left" vertical="center" wrapText="1"/>
    </xf>
    <xf numFmtId="164" fontId="5" fillId="0" borderId="1" applyAlignment="1" pivotButton="0" quotePrefix="0" xfId="0">
      <alignment horizontal="left" vertical="center" wrapText="1"/>
    </xf>
    <xf numFmtId="1" fontId="0" fillId="0" borderId="1" applyAlignment="1" pivotButton="0" quotePrefix="0" xfId="0">
      <alignment horizontal="center" vertical="center" wrapText="1"/>
    </xf>
    <xf numFmtId="164" fontId="0" fillId="0" borderId="1" applyAlignment="1" pivotButton="0" quotePrefix="0" xfId="0">
      <alignment horizontal="left" vertical="center" wrapText="1"/>
    </xf>
    <xf numFmtId="0" fontId="0" fillId="0" borderId="1" applyAlignment="1" pivotButton="0" quotePrefix="0" xfId="0">
      <alignment horizontal="left" vertical="center" wrapText="1"/>
    </xf>
    <xf numFmtId="0" fontId="3" fillId="0" borderId="1" applyAlignment="1" pivotButton="0" quotePrefix="0" xfId="0">
      <alignment horizontal="left" vertical="center" wrapText="1"/>
    </xf>
    <xf numFmtId="9" fontId="0" fillId="0" borderId="1" applyAlignment="1" pivotButton="0" quotePrefix="0" xfId="0">
      <alignment horizontal="center" vertical="center" wrapText="1"/>
    </xf>
    <xf numFmtId="0" fontId="3" fillId="0" borderId="1" pivotButton="0" quotePrefix="0" xfId="0"/>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6" customWidth="1" min="1" max="1"/>
    <col width="110" customWidth="1" min="2" max="2"/>
  </cols>
  <sheetData>
    <row r="1" ht="24" customHeight="1">
      <c r="A1" s="1" t="inlineStr">
        <is>
          <t>harmony.  par Depanneo  —  Suivi des réserves après réception</t>
        </is>
      </c>
    </row>
    <row r="2">
      <c r="A2" s="2" t="inlineStr">
        <is>
          <t>Complète le procès-verbal de réception (PDF ou Word). Modèle fourni à titre indicatif, à adapter et à faire valider avant usage.</t>
        </is>
      </c>
    </row>
    <row r="4">
      <c r="A4" s="3" t="inlineStr">
        <is>
          <t>Étapes</t>
        </is>
      </c>
    </row>
    <row r="5" ht="30" customHeight="1">
      <c r="A5" s="4" t="n">
        <v>1</v>
      </c>
      <c r="B5" s="5" t="inlineStr">
        <is>
          <t>Renseignez en haut de l'onglet « Suivi des réserves » le n° du PV, la référence du site et la date d'effet de la réception, à l'identique du PV signé.</t>
        </is>
      </c>
    </row>
    <row r="6" ht="30" customHeight="1">
      <c r="A6" s="4" t="n">
        <v>2</v>
      </c>
      <c r="B6" s="5" t="inlineStr">
        <is>
          <t>Créez une ligne par réserve, avec le même numéro que dans l'annexe A du PV. La colonne « PV n° » reprend automatiquement la référence saisie en haut.</t>
        </is>
      </c>
    </row>
    <row r="7" ht="30" customHeight="1">
      <c r="A7" s="4" t="n">
        <v>3</v>
      </c>
      <c r="B7" s="5" t="inlineStr">
        <is>
          <t>Décrivez la réserve : chantier, localisation, lot, équipement, défaut constaté, responsable de la correction et échéance convenue.</t>
        </is>
      </c>
    </row>
    <row r="8" ht="30" customHeight="1">
      <c r="A8" s="4" t="n">
        <v>4</v>
      </c>
      <c r="B8" s="5" t="inlineStr">
        <is>
          <t>Actualisez le statut à chaque point de suivi (liste déroulante) : À traiter, En cours, Corrigée – à contrôler, Levée.</t>
        </is>
      </c>
    </row>
    <row r="9" ht="30" customHeight="1">
      <c r="A9" s="4" t="n">
        <v>5</v>
      </c>
      <c r="B9" s="5" t="inlineStr">
        <is>
          <t>Une réserve ne passe en « Levée » qu'après contre-visite et production d'une preuve (photo, rapport, PV d'essai), référencée dans la colonne « Preuve ».</t>
        </is>
      </c>
    </row>
    <row r="10" ht="30" customHeight="1">
      <c r="A10" s="4" t="n">
        <v>6</v>
      </c>
      <c r="B10" s="5" t="inlineStr">
        <is>
          <t>Saisissez la date de levée : l'écart avec l'échéance (en jours) et le respect du délai se calculent automatiquement. Un écart positif signale un retard.</t>
        </is>
      </c>
    </row>
    <row r="11" ht="30" customHeight="1">
      <c r="A11" s="4" t="n">
        <v>7</v>
      </c>
      <c r="B11" s="5" t="inlineStr">
        <is>
          <t>En cas d'inexécution dans le délai, consignez la mise en demeure dans la colonne « Commentaire ». La levée des réserves peut ensuite être formalisée par un quitus.</t>
        </is>
      </c>
    </row>
    <row r="12" ht="30" customHeight="1">
      <c r="A12" s="4" t="n">
        <v>8</v>
      </c>
      <c r="B12" s="5" t="inlineStr">
        <is>
          <t>L'onglet « Synthèse » compte les réserves par statut et par lot et calcule le taux de levée.</t>
        </is>
      </c>
    </row>
    <row r="13" ht="30" customHeight="1">
      <c r="A13" s="4" t="n">
        <v>9</v>
      </c>
      <c r="B13" s="5" t="inlineStr">
        <is>
          <t>Les 3 lignes « Exemple » sont fournies à titre d'illustration : supprimez-les avant usage, sinon elles sont comptées dans la synthèse.</t>
        </is>
      </c>
    </row>
    <row r="15" ht="42" customHeight="1">
      <c r="A15" s="3" t="inlineStr">
        <is>
          <t>Rappel</t>
        </is>
      </c>
      <c r="B15" s="5" t="inlineStr">
        <is>
          <t>La réception (article 1792-6 du Code civil) est l'acte par lequel le maître de l'ouvrage déclare accepter l'ouvrage avec ou sans réserves. Les réserves non levées se suivent jusqu'à leur correction effective et la production d'une preuve.</t>
        </is>
      </c>
    </row>
  </sheetData>
  <mergeCells count="2">
    <mergeCell ref="A2:B2"/>
    <mergeCell ref="A1:B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105"/>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11" customWidth="1" min="1" max="1"/>
    <col width="12" customWidth="1" min="2" max="2"/>
    <col width="20" customWidth="1" min="3" max="3"/>
    <col width="20" customWidth="1" min="4" max="4"/>
    <col width="16" customWidth="1" min="5" max="5"/>
    <col width="20" customWidth="1" min="6" max="6"/>
    <col width="32" customWidth="1" min="7" max="7"/>
    <col width="22" customWidth="1" min="8" max="8"/>
    <col width="12" customWidth="1" min="9" max="9"/>
    <col width="12" customWidth="1" min="10" max="10"/>
    <col width="18" customWidth="1" min="11" max="11"/>
    <col width="12" customWidth="1" min="12" max="12"/>
    <col width="13" customWidth="1" min="13" max="13"/>
    <col width="11" customWidth="1" min="14" max="14"/>
    <col width="22" customWidth="1" min="15" max="15"/>
    <col width="26" customWidth="1" min="16" max="16"/>
  </cols>
  <sheetData>
    <row r="1" ht="24" customHeight="1">
      <c r="A1" s="1" t="inlineStr">
        <is>
          <t>harmony.  par Depanneo  —  Suivi des réserves</t>
        </is>
      </c>
    </row>
    <row r="2">
      <c r="A2" s="2" t="inlineStr">
        <is>
          <t>Une ligne par réserve, numérotée comme dans l'annexe A du PV. Les colonnes PV n°, Écart et Dans le délai se calculent automatiquement.</t>
        </is>
      </c>
    </row>
    <row r="3" ht="22" customHeight="1">
      <c r="A3" s="6" t="inlineStr">
        <is>
          <t>PV n°</t>
        </is>
      </c>
      <c r="B3" s="7" t="n"/>
      <c r="C3" s="8" t="n"/>
      <c r="D3" s="6" t="inlineStr">
        <is>
          <t>Réf. site</t>
        </is>
      </c>
      <c r="E3" s="7" t="n"/>
      <c r="F3" s="8" t="n"/>
      <c r="G3" s="6" t="inlineStr">
        <is>
          <t>Date d'effet de la réception</t>
        </is>
      </c>
      <c r="H3" s="9" t="n"/>
    </row>
    <row r="5" ht="32" customHeight="1">
      <c r="A5" s="10" t="inlineStr">
        <is>
          <t>N° réserve</t>
        </is>
      </c>
      <c r="B5" s="10" t="inlineStr">
        <is>
          <t>PV n°</t>
        </is>
      </c>
      <c r="C5" s="10" t="inlineStr">
        <is>
          <t>Chantier / site</t>
        </is>
      </c>
      <c r="D5" s="10" t="inlineStr">
        <is>
          <t>Bâtiment / localisation</t>
        </is>
      </c>
      <c r="E5" s="10" t="inlineStr">
        <is>
          <t>Lot</t>
        </is>
      </c>
      <c r="F5" s="10" t="inlineStr">
        <is>
          <t>Équipement</t>
        </is>
      </c>
      <c r="G5" s="10" t="inlineStr">
        <is>
          <t>Réserve (défaut constaté)</t>
        </is>
      </c>
      <c r="H5" s="10" t="inlineStr">
        <is>
          <t>Responsable de la correction</t>
        </is>
      </c>
      <c r="I5" s="10" t="inlineStr">
        <is>
          <t>Date de constat</t>
        </is>
      </c>
      <c r="J5" s="10" t="inlineStr">
        <is>
          <t>Échéance</t>
        </is>
      </c>
      <c r="K5" s="10" t="inlineStr">
        <is>
          <t>Statut</t>
        </is>
      </c>
      <c r="L5" s="10" t="inlineStr">
        <is>
          <t>Date de levée</t>
        </is>
      </c>
      <c r="M5" s="10" t="inlineStr">
        <is>
          <t>Écart levée / échéance (j)</t>
        </is>
      </c>
      <c r="N5" s="10" t="inlineStr">
        <is>
          <t>Dans le délai ?</t>
        </is>
      </c>
      <c r="O5" s="10" t="inlineStr">
        <is>
          <t>Preuve</t>
        </is>
      </c>
      <c r="P5" s="10" t="inlineStr">
        <is>
          <t>Commentaire</t>
        </is>
      </c>
    </row>
    <row r="6" ht="20" customHeight="1">
      <c r="A6" s="11" t="inlineStr">
        <is>
          <t>Exemple 1</t>
        </is>
      </c>
      <c r="B6" s="12">
        <f>IF($B$3="","",$B$3)</f>
        <v/>
      </c>
      <c r="C6" s="13" t="inlineStr">
        <is>
          <t>Site A</t>
        </is>
      </c>
      <c r="D6" s="13" t="inlineStr">
        <is>
          <t>Bâtiment principal, niveau 0, local technique</t>
        </is>
      </c>
      <c r="E6" s="13" t="inlineStr">
        <is>
          <t>Électricité</t>
        </is>
      </c>
      <c r="F6" s="13" t="inlineStr">
        <is>
          <t>Tableau divisionnaire TD1</t>
        </is>
      </c>
      <c r="G6" s="13" t="inlineStr">
        <is>
          <t>Repérage des circuits absent sur le tableau</t>
        </is>
      </c>
      <c r="H6" s="13" t="inlineStr">
        <is>
          <t>Entreprise titulaire du lot électricité</t>
        </is>
      </c>
      <c r="I6" s="14" t="n">
        <v>46296</v>
      </c>
      <c r="J6" s="14" t="n">
        <v>46326</v>
      </c>
      <c r="K6" s="13" t="inlineStr">
        <is>
          <t>Levée</t>
        </is>
      </c>
      <c r="L6" s="14" t="n">
        <v>46315</v>
      </c>
      <c r="M6" s="15">
        <f>IF(J6="","",IF(L6="","",L6-J6))</f>
        <v/>
      </c>
      <c r="N6" s="12">
        <f>IF(M6="","",IF(M6&lt;=0,"Oui","Non"))</f>
        <v/>
      </c>
      <c r="O6" s="13" t="inlineStr">
        <is>
          <t>Photo n° 3 après correction</t>
        </is>
      </c>
      <c r="P6" s="13" t="inlineStr">
        <is>
          <t>Contre-visite réalisée</t>
        </is>
      </c>
    </row>
    <row r="7" ht="20" customHeight="1">
      <c r="A7" s="11" t="inlineStr">
        <is>
          <t>Exemple 2</t>
        </is>
      </c>
      <c r="B7" s="12">
        <f>IF($B$3="","",$B$3)</f>
        <v/>
      </c>
      <c r="C7" s="13" t="inlineStr">
        <is>
          <t>Site A</t>
        </is>
      </c>
      <c r="D7" s="13" t="inlineStr">
        <is>
          <t>Niveau 1, sanitaires</t>
        </is>
      </c>
      <c r="E7" s="13" t="inlineStr">
        <is>
          <t>Plomberie</t>
        </is>
      </c>
      <c r="F7" s="13" t="inlineStr">
        <is>
          <t>Lavabo des sanitaires</t>
        </is>
      </c>
      <c r="G7" s="13" t="inlineStr">
        <is>
          <t>Fuite au raccord d'alimentation sous le lavabo</t>
        </is>
      </c>
      <c r="H7" s="13" t="inlineStr">
        <is>
          <t>Entreprise titulaire du lot plomberie</t>
        </is>
      </c>
      <c r="I7" s="14" t="n">
        <v>46296</v>
      </c>
      <c r="J7" s="14" t="n">
        <v>46310</v>
      </c>
      <c r="K7" s="13" t="inlineStr">
        <is>
          <t>Levée</t>
        </is>
      </c>
      <c r="L7" s="14" t="n">
        <v>46317</v>
      </c>
      <c r="M7" s="15">
        <f>IF(J7="","",IF(L7="","",L7-J7))</f>
        <v/>
      </c>
      <c r="N7" s="12">
        <f>IF(M7="","",IF(M7&lt;=0,"Oui","Non"))</f>
        <v/>
      </c>
      <c r="O7" s="13" t="inlineStr">
        <is>
          <t>Rapport de contre-visite</t>
        </is>
      </c>
      <c r="P7" s="13" t="inlineStr">
        <is>
          <t>Levée après l'échéance</t>
        </is>
      </c>
    </row>
    <row r="8" ht="20" customHeight="1">
      <c r="A8" s="11" t="inlineStr">
        <is>
          <t>Exemple 3</t>
        </is>
      </c>
      <c r="B8" s="12">
        <f>IF($B$3="","",$B$3)</f>
        <v/>
      </c>
      <c r="C8" s="13" t="inlineStr">
        <is>
          <t>Site A</t>
        </is>
      </c>
      <c r="D8" s="13" t="inlineStr">
        <is>
          <t>Rez-de-chaussée, cuisine</t>
        </is>
      </c>
      <c r="E8" s="13" t="inlineStr">
        <is>
          <t>Ventilation</t>
        </is>
      </c>
      <c r="F8" s="13" t="inlineStr">
        <is>
          <t>Bouche d'extraction</t>
        </is>
      </c>
      <c r="G8" s="13" t="inlineStr">
        <is>
          <t>PV d'essai de mise en service non remis</t>
        </is>
      </c>
      <c r="H8" s="13" t="inlineStr">
        <is>
          <t>Entreprise titulaire du lot ventilation</t>
        </is>
      </c>
      <c r="I8" s="14" t="n">
        <v>46296</v>
      </c>
      <c r="J8" s="14" t="n">
        <v>46341</v>
      </c>
      <c r="K8" s="13" t="inlineStr">
        <is>
          <t>En cours</t>
        </is>
      </c>
      <c r="L8" s="16" t="n"/>
      <c r="M8" s="15">
        <f>IF(J8="","",IF(L8="","",L8-J8))</f>
        <v/>
      </c>
      <c r="N8" s="12">
        <f>IF(M8="","",IF(M8&lt;=0,"Oui","Non"))</f>
        <v/>
      </c>
      <c r="O8" s="13" t="inlineStr">
        <is>
          <t>PV d'essais à fournir</t>
        </is>
      </c>
      <c r="P8" s="13" t="inlineStr"/>
    </row>
    <row r="9" ht="20" customHeight="1">
      <c r="A9" s="17" t="n"/>
      <c r="B9" s="12">
        <f>IF($B$3="","",$B$3)</f>
        <v/>
      </c>
      <c r="C9" s="17" t="n"/>
      <c r="D9" s="17" t="n"/>
      <c r="E9" s="17" t="n"/>
      <c r="F9" s="17" t="n"/>
      <c r="G9" s="17" t="n"/>
      <c r="H9" s="17" t="n"/>
      <c r="I9" s="16" t="n"/>
      <c r="J9" s="16" t="n"/>
      <c r="K9" s="17" t="n"/>
      <c r="L9" s="16" t="n"/>
      <c r="M9" s="15">
        <f>IF(J9="","",IF(L9="","",L9-J9))</f>
        <v/>
      </c>
      <c r="N9" s="12">
        <f>IF(M9="","",IF(M9&lt;=0,"Oui","Non"))</f>
        <v/>
      </c>
      <c r="O9" s="17" t="n"/>
      <c r="P9" s="17" t="n"/>
    </row>
    <row r="10" ht="20" customHeight="1">
      <c r="A10" s="17" t="n"/>
      <c r="B10" s="12">
        <f>IF($B$3="","",$B$3)</f>
        <v/>
      </c>
      <c r="C10" s="17" t="n"/>
      <c r="D10" s="17" t="n"/>
      <c r="E10" s="17" t="n"/>
      <c r="F10" s="17" t="n"/>
      <c r="G10" s="17" t="n"/>
      <c r="H10" s="17" t="n"/>
      <c r="I10" s="16" t="n"/>
      <c r="J10" s="16" t="n"/>
      <c r="K10" s="17" t="n"/>
      <c r="L10" s="16" t="n"/>
      <c r="M10" s="15">
        <f>IF(J10="","",IF(L10="","",L10-J10))</f>
        <v/>
      </c>
      <c r="N10" s="12">
        <f>IF(M10="","",IF(M10&lt;=0,"Oui","Non"))</f>
        <v/>
      </c>
      <c r="O10" s="17" t="n"/>
      <c r="P10" s="17" t="n"/>
    </row>
    <row r="11" ht="20" customHeight="1">
      <c r="A11" s="17" t="n"/>
      <c r="B11" s="12">
        <f>IF($B$3="","",$B$3)</f>
        <v/>
      </c>
      <c r="C11" s="17" t="n"/>
      <c r="D11" s="17" t="n"/>
      <c r="E11" s="17" t="n"/>
      <c r="F11" s="17" t="n"/>
      <c r="G11" s="17" t="n"/>
      <c r="H11" s="17" t="n"/>
      <c r="I11" s="16" t="n"/>
      <c r="J11" s="16" t="n"/>
      <c r="K11" s="17" t="n"/>
      <c r="L11" s="16" t="n"/>
      <c r="M11" s="15">
        <f>IF(J11="","",IF(L11="","",L11-J11))</f>
        <v/>
      </c>
      <c r="N11" s="12">
        <f>IF(M11="","",IF(M11&lt;=0,"Oui","Non"))</f>
        <v/>
      </c>
      <c r="O11" s="17" t="n"/>
      <c r="P11" s="17" t="n"/>
    </row>
    <row r="12" ht="20" customHeight="1">
      <c r="A12" s="17" t="n"/>
      <c r="B12" s="12">
        <f>IF($B$3="","",$B$3)</f>
        <v/>
      </c>
      <c r="C12" s="17" t="n"/>
      <c r="D12" s="17" t="n"/>
      <c r="E12" s="17" t="n"/>
      <c r="F12" s="17" t="n"/>
      <c r="G12" s="17" t="n"/>
      <c r="H12" s="17" t="n"/>
      <c r="I12" s="16" t="n"/>
      <c r="J12" s="16" t="n"/>
      <c r="K12" s="17" t="n"/>
      <c r="L12" s="16" t="n"/>
      <c r="M12" s="15">
        <f>IF(J12="","",IF(L12="","",L12-J12))</f>
        <v/>
      </c>
      <c r="N12" s="12">
        <f>IF(M12="","",IF(M12&lt;=0,"Oui","Non"))</f>
        <v/>
      </c>
      <c r="O12" s="17" t="n"/>
      <c r="P12" s="17" t="n"/>
    </row>
    <row r="13" ht="20" customHeight="1">
      <c r="A13" s="17" t="n"/>
      <c r="B13" s="12">
        <f>IF($B$3="","",$B$3)</f>
        <v/>
      </c>
      <c r="C13" s="17" t="n"/>
      <c r="D13" s="17" t="n"/>
      <c r="E13" s="17" t="n"/>
      <c r="F13" s="17" t="n"/>
      <c r="G13" s="17" t="n"/>
      <c r="H13" s="17" t="n"/>
      <c r="I13" s="16" t="n"/>
      <c r="J13" s="16" t="n"/>
      <c r="K13" s="17" t="n"/>
      <c r="L13" s="16" t="n"/>
      <c r="M13" s="15">
        <f>IF(J13="","",IF(L13="","",L13-J13))</f>
        <v/>
      </c>
      <c r="N13" s="12">
        <f>IF(M13="","",IF(M13&lt;=0,"Oui","Non"))</f>
        <v/>
      </c>
      <c r="O13" s="17" t="n"/>
      <c r="P13" s="17" t="n"/>
    </row>
    <row r="14" ht="20" customHeight="1">
      <c r="A14" s="17" t="n"/>
      <c r="B14" s="12">
        <f>IF($B$3="","",$B$3)</f>
        <v/>
      </c>
      <c r="C14" s="17" t="n"/>
      <c r="D14" s="17" t="n"/>
      <c r="E14" s="17" t="n"/>
      <c r="F14" s="17" t="n"/>
      <c r="G14" s="17" t="n"/>
      <c r="H14" s="17" t="n"/>
      <c r="I14" s="16" t="n"/>
      <c r="J14" s="16" t="n"/>
      <c r="K14" s="17" t="n"/>
      <c r="L14" s="16" t="n"/>
      <c r="M14" s="15">
        <f>IF(J14="","",IF(L14="","",L14-J14))</f>
        <v/>
      </c>
      <c r="N14" s="12">
        <f>IF(M14="","",IF(M14&lt;=0,"Oui","Non"))</f>
        <v/>
      </c>
      <c r="O14" s="17" t="n"/>
      <c r="P14" s="17" t="n"/>
    </row>
    <row r="15" ht="20" customHeight="1">
      <c r="A15" s="17" t="n"/>
      <c r="B15" s="12">
        <f>IF($B$3="","",$B$3)</f>
        <v/>
      </c>
      <c r="C15" s="17" t="n"/>
      <c r="D15" s="17" t="n"/>
      <c r="E15" s="17" t="n"/>
      <c r="F15" s="17" t="n"/>
      <c r="G15" s="17" t="n"/>
      <c r="H15" s="17" t="n"/>
      <c r="I15" s="16" t="n"/>
      <c r="J15" s="16" t="n"/>
      <c r="K15" s="17" t="n"/>
      <c r="L15" s="16" t="n"/>
      <c r="M15" s="15">
        <f>IF(J15="","",IF(L15="","",L15-J15))</f>
        <v/>
      </c>
      <c r="N15" s="12">
        <f>IF(M15="","",IF(M15&lt;=0,"Oui","Non"))</f>
        <v/>
      </c>
      <c r="O15" s="17" t="n"/>
      <c r="P15" s="17" t="n"/>
    </row>
    <row r="16" ht="20" customHeight="1">
      <c r="A16" s="17" t="n"/>
      <c r="B16" s="12">
        <f>IF($B$3="","",$B$3)</f>
        <v/>
      </c>
      <c r="C16" s="17" t="n"/>
      <c r="D16" s="17" t="n"/>
      <c r="E16" s="17" t="n"/>
      <c r="F16" s="17" t="n"/>
      <c r="G16" s="17" t="n"/>
      <c r="H16" s="17" t="n"/>
      <c r="I16" s="16" t="n"/>
      <c r="J16" s="16" t="n"/>
      <c r="K16" s="17" t="n"/>
      <c r="L16" s="16" t="n"/>
      <c r="M16" s="15">
        <f>IF(J16="","",IF(L16="","",L16-J16))</f>
        <v/>
      </c>
      <c r="N16" s="12">
        <f>IF(M16="","",IF(M16&lt;=0,"Oui","Non"))</f>
        <v/>
      </c>
      <c r="O16" s="17" t="n"/>
      <c r="P16" s="17" t="n"/>
    </row>
    <row r="17" ht="20" customHeight="1">
      <c r="A17" s="17" t="n"/>
      <c r="B17" s="12">
        <f>IF($B$3="","",$B$3)</f>
        <v/>
      </c>
      <c r="C17" s="17" t="n"/>
      <c r="D17" s="17" t="n"/>
      <c r="E17" s="17" t="n"/>
      <c r="F17" s="17" t="n"/>
      <c r="G17" s="17" t="n"/>
      <c r="H17" s="17" t="n"/>
      <c r="I17" s="16" t="n"/>
      <c r="J17" s="16" t="n"/>
      <c r="K17" s="17" t="n"/>
      <c r="L17" s="16" t="n"/>
      <c r="M17" s="15">
        <f>IF(J17="","",IF(L17="","",L17-J17))</f>
        <v/>
      </c>
      <c r="N17" s="12">
        <f>IF(M17="","",IF(M17&lt;=0,"Oui","Non"))</f>
        <v/>
      </c>
      <c r="O17" s="17" t="n"/>
      <c r="P17" s="17" t="n"/>
    </row>
    <row r="18" ht="20" customHeight="1">
      <c r="A18" s="17" t="n"/>
      <c r="B18" s="12">
        <f>IF($B$3="","",$B$3)</f>
        <v/>
      </c>
      <c r="C18" s="17" t="n"/>
      <c r="D18" s="17" t="n"/>
      <c r="E18" s="17" t="n"/>
      <c r="F18" s="17" t="n"/>
      <c r="G18" s="17" t="n"/>
      <c r="H18" s="17" t="n"/>
      <c r="I18" s="16" t="n"/>
      <c r="J18" s="16" t="n"/>
      <c r="K18" s="17" t="n"/>
      <c r="L18" s="16" t="n"/>
      <c r="M18" s="15">
        <f>IF(J18="","",IF(L18="","",L18-J18))</f>
        <v/>
      </c>
      <c r="N18" s="12">
        <f>IF(M18="","",IF(M18&lt;=0,"Oui","Non"))</f>
        <v/>
      </c>
      <c r="O18" s="17" t="n"/>
      <c r="P18" s="17" t="n"/>
    </row>
    <row r="19" ht="20" customHeight="1">
      <c r="A19" s="17" t="n"/>
      <c r="B19" s="12">
        <f>IF($B$3="","",$B$3)</f>
        <v/>
      </c>
      <c r="C19" s="17" t="n"/>
      <c r="D19" s="17" t="n"/>
      <c r="E19" s="17" t="n"/>
      <c r="F19" s="17" t="n"/>
      <c r="G19" s="17" t="n"/>
      <c r="H19" s="17" t="n"/>
      <c r="I19" s="16" t="n"/>
      <c r="J19" s="16" t="n"/>
      <c r="K19" s="17" t="n"/>
      <c r="L19" s="16" t="n"/>
      <c r="M19" s="15">
        <f>IF(J19="","",IF(L19="","",L19-J19))</f>
        <v/>
      </c>
      <c r="N19" s="12">
        <f>IF(M19="","",IF(M19&lt;=0,"Oui","Non"))</f>
        <v/>
      </c>
      <c r="O19" s="17" t="n"/>
      <c r="P19" s="17" t="n"/>
    </row>
    <row r="20" ht="20" customHeight="1">
      <c r="A20" s="17" t="n"/>
      <c r="B20" s="12">
        <f>IF($B$3="","",$B$3)</f>
        <v/>
      </c>
      <c r="C20" s="17" t="n"/>
      <c r="D20" s="17" t="n"/>
      <c r="E20" s="17" t="n"/>
      <c r="F20" s="17" t="n"/>
      <c r="G20" s="17" t="n"/>
      <c r="H20" s="17" t="n"/>
      <c r="I20" s="16" t="n"/>
      <c r="J20" s="16" t="n"/>
      <c r="K20" s="17" t="n"/>
      <c r="L20" s="16" t="n"/>
      <c r="M20" s="15">
        <f>IF(J20="","",IF(L20="","",L20-J20))</f>
        <v/>
      </c>
      <c r="N20" s="12">
        <f>IF(M20="","",IF(M20&lt;=0,"Oui","Non"))</f>
        <v/>
      </c>
      <c r="O20" s="17" t="n"/>
      <c r="P20" s="17" t="n"/>
    </row>
    <row r="21" ht="20" customHeight="1">
      <c r="A21" s="17" t="n"/>
      <c r="B21" s="12">
        <f>IF($B$3="","",$B$3)</f>
        <v/>
      </c>
      <c r="C21" s="17" t="n"/>
      <c r="D21" s="17" t="n"/>
      <c r="E21" s="17" t="n"/>
      <c r="F21" s="17" t="n"/>
      <c r="G21" s="17" t="n"/>
      <c r="H21" s="17" t="n"/>
      <c r="I21" s="16" t="n"/>
      <c r="J21" s="16" t="n"/>
      <c r="K21" s="17" t="n"/>
      <c r="L21" s="16" t="n"/>
      <c r="M21" s="15">
        <f>IF(J21="","",IF(L21="","",L21-J21))</f>
        <v/>
      </c>
      <c r="N21" s="12">
        <f>IF(M21="","",IF(M21&lt;=0,"Oui","Non"))</f>
        <v/>
      </c>
      <c r="O21" s="17" t="n"/>
      <c r="P21" s="17" t="n"/>
    </row>
    <row r="22" ht="20" customHeight="1">
      <c r="A22" s="17" t="n"/>
      <c r="B22" s="12">
        <f>IF($B$3="","",$B$3)</f>
        <v/>
      </c>
      <c r="C22" s="17" t="n"/>
      <c r="D22" s="17" t="n"/>
      <c r="E22" s="17" t="n"/>
      <c r="F22" s="17" t="n"/>
      <c r="G22" s="17" t="n"/>
      <c r="H22" s="17" t="n"/>
      <c r="I22" s="16" t="n"/>
      <c r="J22" s="16" t="n"/>
      <c r="K22" s="17" t="n"/>
      <c r="L22" s="16" t="n"/>
      <c r="M22" s="15">
        <f>IF(J22="","",IF(L22="","",L22-J22))</f>
        <v/>
      </c>
      <c r="N22" s="12">
        <f>IF(M22="","",IF(M22&lt;=0,"Oui","Non"))</f>
        <v/>
      </c>
      <c r="O22" s="17" t="n"/>
      <c r="P22" s="17" t="n"/>
    </row>
    <row r="23" ht="20" customHeight="1">
      <c r="A23" s="17" t="n"/>
      <c r="B23" s="12">
        <f>IF($B$3="","",$B$3)</f>
        <v/>
      </c>
      <c r="C23" s="17" t="n"/>
      <c r="D23" s="17" t="n"/>
      <c r="E23" s="17" t="n"/>
      <c r="F23" s="17" t="n"/>
      <c r="G23" s="17" t="n"/>
      <c r="H23" s="17" t="n"/>
      <c r="I23" s="16" t="n"/>
      <c r="J23" s="16" t="n"/>
      <c r="K23" s="17" t="n"/>
      <c r="L23" s="16" t="n"/>
      <c r="M23" s="15">
        <f>IF(J23="","",IF(L23="","",L23-J23))</f>
        <v/>
      </c>
      <c r="N23" s="12">
        <f>IF(M23="","",IF(M23&lt;=0,"Oui","Non"))</f>
        <v/>
      </c>
      <c r="O23" s="17" t="n"/>
      <c r="P23" s="17" t="n"/>
    </row>
    <row r="24" ht="20" customHeight="1">
      <c r="A24" s="17" t="n"/>
      <c r="B24" s="12">
        <f>IF($B$3="","",$B$3)</f>
        <v/>
      </c>
      <c r="C24" s="17" t="n"/>
      <c r="D24" s="17" t="n"/>
      <c r="E24" s="17" t="n"/>
      <c r="F24" s="17" t="n"/>
      <c r="G24" s="17" t="n"/>
      <c r="H24" s="17" t="n"/>
      <c r="I24" s="16" t="n"/>
      <c r="J24" s="16" t="n"/>
      <c r="K24" s="17" t="n"/>
      <c r="L24" s="16" t="n"/>
      <c r="M24" s="15">
        <f>IF(J24="","",IF(L24="","",L24-J24))</f>
        <v/>
      </c>
      <c r="N24" s="12">
        <f>IF(M24="","",IF(M24&lt;=0,"Oui","Non"))</f>
        <v/>
      </c>
      <c r="O24" s="17" t="n"/>
      <c r="P24" s="17" t="n"/>
    </row>
    <row r="25" ht="20" customHeight="1">
      <c r="A25" s="17" t="n"/>
      <c r="B25" s="12">
        <f>IF($B$3="","",$B$3)</f>
        <v/>
      </c>
      <c r="C25" s="17" t="n"/>
      <c r="D25" s="17" t="n"/>
      <c r="E25" s="17" t="n"/>
      <c r="F25" s="17" t="n"/>
      <c r="G25" s="17" t="n"/>
      <c r="H25" s="17" t="n"/>
      <c r="I25" s="16" t="n"/>
      <c r="J25" s="16" t="n"/>
      <c r="K25" s="17" t="n"/>
      <c r="L25" s="16" t="n"/>
      <c r="M25" s="15">
        <f>IF(J25="","",IF(L25="","",L25-J25))</f>
        <v/>
      </c>
      <c r="N25" s="12">
        <f>IF(M25="","",IF(M25&lt;=0,"Oui","Non"))</f>
        <v/>
      </c>
      <c r="O25" s="17" t="n"/>
      <c r="P25" s="17" t="n"/>
    </row>
    <row r="26" ht="20" customHeight="1">
      <c r="A26" s="17" t="n"/>
      <c r="B26" s="12">
        <f>IF($B$3="","",$B$3)</f>
        <v/>
      </c>
      <c r="C26" s="17" t="n"/>
      <c r="D26" s="17" t="n"/>
      <c r="E26" s="17" t="n"/>
      <c r="F26" s="17" t="n"/>
      <c r="G26" s="17" t="n"/>
      <c r="H26" s="17" t="n"/>
      <c r="I26" s="16" t="n"/>
      <c r="J26" s="16" t="n"/>
      <c r="K26" s="17" t="n"/>
      <c r="L26" s="16" t="n"/>
      <c r="M26" s="15">
        <f>IF(J26="","",IF(L26="","",L26-J26))</f>
        <v/>
      </c>
      <c r="N26" s="12">
        <f>IF(M26="","",IF(M26&lt;=0,"Oui","Non"))</f>
        <v/>
      </c>
      <c r="O26" s="17" t="n"/>
      <c r="P26" s="17" t="n"/>
    </row>
    <row r="27" ht="20" customHeight="1">
      <c r="A27" s="17" t="n"/>
      <c r="B27" s="12">
        <f>IF($B$3="","",$B$3)</f>
        <v/>
      </c>
      <c r="C27" s="17" t="n"/>
      <c r="D27" s="17" t="n"/>
      <c r="E27" s="17" t="n"/>
      <c r="F27" s="17" t="n"/>
      <c r="G27" s="17" t="n"/>
      <c r="H27" s="17" t="n"/>
      <c r="I27" s="16" t="n"/>
      <c r="J27" s="16" t="n"/>
      <c r="K27" s="17" t="n"/>
      <c r="L27" s="16" t="n"/>
      <c r="M27" s="15">
        <f>IF(J27="","",IF(L27="","",L27-J27))</f>
        <v/>
      </c>
      <c r="N27" s="12">
        <f>IF(M27="","",IF(M27&lt;=0,"Oui","Non"))</f>
        <v/>
      </c>
      <c r="O27" s="17" t="n"/>
      <c r="P27" s="17" t="n"/>
    </row>
    <row r="28" ht="20" customHeight="1">
      <c r="A28" s="17" t="n"/>
      <c r="B28" s="12">
        <f>IF($B$3="","",$B$3)</f>
        <v/>
      </c>
      <c r="C28" s="17" t="n"/>
      <c r="D28" s="17" t="n"/>
      <c r="E28" s="17" t="n"/>
      <c r="F28" s="17" t="n"/>
      <c r="G28" s="17" t="n"/>
      <c r="H28" s="17" t="n"/>
      <c r="I28" s="16" t="n"/>
      <c r="J28" s="16" t="n"/>
      <c r="K28" s="17" t="n"/>
      <c r="L28" s="16" t="n"/>
      <c r="M28" s="15">
        <f>IF(J28="","",IF(L28="","",L28-J28))</f>
        <v/>
      </c>
      <c r="N28" s="12">
        <f>IF(M28="","",IF(M28&lt;=0,"Oui","Non"))</f>
        <v/>
      </c>
      <c r="O28" s="17" t="n"/>
      <c r="P28" s="17" t="n"/>
    </row>
    <row r="29" ht="20" customHeight="1">
      <c r="A29" s="17" t="n"/>
      <c r="B29" s="12">
        <f>IF($B$3="","",$B$3)</f>
        <v/>
      </c>
      <c r="C29" s="17" t="n"/>
      <c r="D29" s="17" t="n"/>
      <c r="E29" s="17" t="n"/>
      <c r="F29" s="17" t="n"/>
      <c r="G29" s="17" t="n"/>
      <c r="H29" s="17" t="n"/>
      <c r="I29" s="16" t="n"/>
      <c r="J29" s="16" t="n"/>
      <c r="K29" s="17" t="n"/>
      <c r="L29" s="16" t="n"/>
      <c r="M29" s="15">
        <f>IF(J29="","",IF(L29="","",L29-J29))</f>
        <v/>
      </c>
      <c r="N29" s="12">
        <f>IF(M29="","",IF(M29&lt;=0,"Oui","Non"))</f>
        <v/>
      </c>
      <c r="O29" s="17" t="n"/>
      <c r="P29" s="17" t="n"/>
    </row>
    <row r="30" ht="20" customHeight="1">
      <c r="A30" s="17" t="n"/>
      <c r="B30" s="12">
        <f>IF($B$3="","",$B$3)</f>
        <v/>
      </c>
      <c r="C30" s="17" t="n"/>
      <c r="D30" s="17" t="n"/>
      <c r="E30" s="17" t="n"/>
      <c r="F30" s="17" t="n"/>
      <c r="G30" s="17" t="n"/>
      <c r="H30" s="17" t="n"/>
      <c r="I30" s="16" t="n"/>
      <c r="J30" s="16" t="n"/>
      <c r="K30" s="17" t="n"/>
      <c r="L30" s="16" t="n"/>
      <c r="M30" s="15">
        <f>IF(J30="","",IF(L30="","",L30-J30))</f>
        <v/>
      </c>
      <c r="N30" s="12">
        <f>IF(M30="","",IF(M30&lt;=0,"Oui","Non"))</f>
        <v/>
      </c>
      <c r="O30" s="17" t="n"/>
      <c r="P30" s="17" t="n"/>
    </row>
    <row r="31" ht="20" customHeight="1">
      <c r="A31" s="17" t="n"/>
      <c r="B31" s="12">
        <f>IF($B$3="","",$B$3)</f>
        <v/>
      </c>
      <c r="C31" s="17" t="n"/>
      <c r="D31" s="17" t="n"/>
      <c r="E31" s="17" t="n"/>
      <c r="F31" s="17" t="n"/>
      <c r="G31" s="17" t="n"/>
      <c r="H31" s="17" t="n"/>
      <c r="I31" s="16" t="n"/>
      <c r="J31" s="16" t="n"/>
      <c r="K31" s="17" t="n"/>
      <c r="L31" s="16" t="n"/>
      <c r="M31" s="15">
        <f>IF(J31="","",IF(L31="","",L31-J31))</f>
        <v/>
      </c>
      <c r="N31" s="12">
        <f>IF(M31="","",IF(M31&lt;=0,"Oui","Non"))</f>
        <v/>
      </c>
      <c r="O31" s="17" t="n"/>
      <c r="P31" s="17" t="n"/>
    </row>
    <row r="32" ht="20" customHeight="1">
      <c r="A32" s="17" t="n"/>
      <c r="B32" s="12">
        <f>IF($B$3="","",$B$3)</f>
        <v/>
      </c>
      <c r="C32" s="17" t="n"/>
      <c r="D32" s="17" t="n"/>
      <c r="E32" s="17" t="n"/>
      <c r="F32" s="17" t="n"/>
      <c r="G32" s="17" t="n"/>
      <c r="H32" s="17" t="n"/>
      <c r="I32" s="16" t="n"/>
      <c r="J32" s="16" t="n"/>
      <c r="K32" s="17" t="n"/>
      <c r="L32" s="16" t="n"/>
      <c r="M32" s="15">
        <f>IF(J32="","",IF(L32="","",L32-J32))</f>
        <v/>
      </c>
      <c r="N32" s="12">
        <f>IF(M32="","",IF(M32&lt;=0,"Oui","Non"))</f>
        <v/>
      </c>
      <c r="O32" s="17" t="n"/>
      <c r="P32" s="17" t="n"/>
    </row>
    <row r="33" ht="20" customHeight="1">
      <c r="A33" s="17" t="n"/>
      <c r="B33" s="12">
        <f>IF($B$3="","",$B$3)</f>
        <v/>
      </c>
      <c r="C33" s="17" t="n"/>
      <c r="D33" s="17" t="n"/>
      <c r="E33" s="17" t="n"/>
      <c r="F33" s="17" t="n"/>
      <c r="G33" s="17" t="n"/>
      <c r="H33" s="17" t="n"/>
      <c r="I33" s="16" t="n"/>
      <c r="J33" s="16" t="n"/>
      <c r="K33" s="17" t="n"/>
      <c r="L33" s="16" t="n"/>
      <c r="M33" s="15">
        <f>IF(J33="","",IF(L33="","",L33-J33))</f>
        <v/>
      </c>
      <c r="N33" s="12">
        <f>IF(M33="","",IF(M33&lt;=0,"Oui","Non"))</f>
        <v/>
      </c>
      <c r="O33" s="17" t="n"/>
      <c r="P33" s="17" t="n"/>
    </row>
    <row r="34" ht="20" customHeight="1">
      <c r="A34" s="17" t="n"/>
      <c r="B34" s="12">
        <f>IF($B$3="","",$B$3)</f>
        <v/>
      </c>
      <c r="C34" s="17" t="n"/>
      <c r="D34" s="17" t="n"/>
      <c r="E34" s="17" t="n"/>
      <c r="F34" s="17" t="n"/>
      <c r="G34" s="17" t="n"/>
      <c r="H34" s="17" t="n"/>
      <c r="I34" s="16" t="n"/>
      <c r="J34" s="16" t="n"/>
      <c r="K34" s="17" t="n"/>
      <c r="L34" s="16" t="n"/>
      <c r="M34" s="15">
        <f>IF(J34="","",IF(L34="","",L34-J34))</f>
        <v/>
      </c>
      <c r="N34" s="12">
        <f>IF(M34="","",IF(M34&lt;=0,"Oui","Non"))</f>
        <v/>
      </c>
      <c r="O34" s="17" t="n"/>
      <c r="P34" s="17" t="n"/>
    </row>
    <row r="35" ht="20" customHeight="1">
      <c r="A35" s="17" t="n"/>
      <c r="B35" s="12">
        <f>IF($B$3="","",$B$3)</f>
        <v/>
      </c>
      <c r="C35" s="17" t="n"/>
      <c r="D35" s="17" t="n"/>
      <c r="E35" s="17" t="n"/>
      <c r="F35" s="17" t="n"/>
      <c r="G35" s="17" t="n"/>
      <c r="H35" s="17" t="n"/>
      <c r="I35" s="16" t="n"/>
      <c r="J35" s="16" t="n"/>
      <c r="K35" s="17" t="n"/>
      <c r="L35" s="16" t="n"/>
      <c r="M35" s="15">
        <f>IF(J35="","",IF(L35="","",L35-J35))</f>
        <v/>
      </c>
      <c r="N35" s="12">
        <f>IF(M35="","",IF(M35&lt;=0,"Oui","Non"))</f>
        <v/>
      </c>
      <c r="O35" s="17" t="n"/>
      <c r="P35" s="17" t="n"/>
    </row>
    <row r="36" ht="20" customHeight="1">
      <c r="A36" s="17" t="n"/>
      <c r="B36" s="12">
        <f>IF($B$3="","",$B$3)</f>
        <v/>
      </c>
      <c r="C36" s="17" t="n"/>
      <c r="D36" s="17" t="n"/>
      <c r="E36" s="17" t="n"/>
      <c r="F36" s="17" t="n"/>
      <c r="G36" s="17" t="n"/>
      <c r="H36" s="17" t="n"/>
      <c r="I36" s="16" t="n"/>
      <c r="J36" s="16" t="n"/>
      <c r="K36" s="17" t="n"/>
      <c r="L36" s="16" t="n"/>
      <c r="M36" s="15">
        <f>IF(J36="","",IF(L36="","",L36-J36))</f>
        <v/>
      </c>
      <c r="N36" s="12">
        <f>IF(M36="","",IF(M36&lt;=0,"Oui","Non"))</f>
        <v/>
      </c>
      <c r="O36" s="17" t="n"/>
      <c r="P36" s="17" t="n"/>
    </row>
    <row r="37" ht="20" customHeight="1">
      <c r="A37" s="17" t="n"/>
      <c r="B37" s="12">
        <f>IF($B$3="","",$B$3)</f>
        <v/>
      </c>
      <c r="C37" s="17" t="n"/>
      <c r="D37" s="17" t="n"/>
      <c r="E37" s="17" t="n"/>
      <c r="F37" s="17" t="n"/>
      <c r="G37" s="17" t="n"/>
      <c r="H37" s="17" t="n"/>
      <c r="I37" s="16" t="n"/>
      <c r="J37" s="16" t="n"/>
      <c r="K37" s="17" t="n"/>
      <c r="L37" s="16" t="n"/>
      <c r="M37" s="15">
        <f>IF(J37="","",IF(L37="","",L37-J37))</f>
        <v/>
      </c>
      <c r="N37" s="12">
        <f>IF(M37="","",IF(M37&lt;=0,"Oui","Non"))</f>
        <v/>
      </c>
      <c r="O37" s="17" t="n"/>
      <c r="P37" s="17" t="n"/>
    </row>
    <row r="38" ht="20" customHeight="1">
      <c r="A38" s="17" t="n"/>
      <c r="B38" s="12">
        <f>IF($B$3="","",$B$3)</f>
        <v/>
      </c>
      <c r="C38" s="17" t="n"/>
      <c r="D38" s="17" t="n"/>
      <c r="E38" s="17" t="n"/>
      <c r="F38" s="17" t="n"/>
      <c r="G38" s="17" t="n"/>
      <c r="H38" s="17" t="n"/>
      <c r="I38" s="16" t="n"/>
      <c r="J38" s="16" t="n"/>
      <c r="K38" s="17" t="n"/>
      <c r="L38" s="16" t="n"/>
      <c r="M38" s="15">
        <f>IF(J38="","",IF(L38="","",L38-J38))</f>
        <v/>
      </c>
      <c r="N38" s="12">
        <f>IF(M38="","",IF(M38&lt;=0,"Oui","Non"))</f>
        <v/>
      </c>
      <c r="O38" s="17" t="n"/>
      <c r="P38" s="17" t="n"/>
    </row>
    <row r="39" ht="20" customHeight="1">
      <c r="A39" s="17" t="n"/>
      <c r="B39" s="12">
        <f>IF($B$3="","",$B$3)</f>
        <v/>
      </c>
      <c r="C39" s="17" t="n"/>
      <c r="D39" s="17" t="n"/>
      <c r="E39" s="17" t="n"/>
      <c r="F39" s="17" t="n"/>
      <c r="G39" s="17" t="n"/>
      <c r="H39" s="17" t="n"/>
      <c r="I39" s="16" t="n"/>
      <c r="J39" s="16" t="n"/>
      <c r="K39" s="17" t="n"/>
      <c r="L39" s="16" t="n"/>
      <c r="M39" s="15">
        <f>IF(J39="","",IF(L39="","",L39-J39))</f>
        <v/>
      </c>
      <c r="N39" s="12">
        <f>IF(M39="","",IF(M39&lt;=0,"Oui","Non"))</f>
        <v/>
      </c>
      <c r="O39" s="17" t="n"/>
      <c r="P39" s="17" t="n"/>
    </row>
    <row r="40" ht="20" customHeight="1">
      <c r="A40" s="17" t="n"/>
      <c r="B40" s="12">
        <f>IF($B$3="","",$B$3)</f>
        <v/>
      </c>
      <c r="C40" s="17" t="n"/>
      <c r="D40" s="17" t="n"/>
      <c r="E40" s="17" t="n"/>
      <c r="F40" s="17" t="n"/>
      <c r="G40" s="17" t="n"/>
      <c r="H40" s="17" t="n"/>
      <c r="I40" s="16" t="n"/>
      <c r="J40" s="16" t="n"/>
      <c r="K40" s="17" t="n"/>
      <c r="L40" s="16" t="n"/>
      <c r="M40" s="15">
        <f>IF(J40="","",IF(L40="","",L40-J40))</f>
        <v/>
      </c>
      <c r="N40" s="12">
        <f>IF(M40="","",IF(M40&lt;=0,"Oui","Non"))</f>
        <v/>
      </c>
      <c r="O40" s="17" t="n"/>
      <c r="P40" s="17" t="n"/>
    </row>
    <row r="41" ht="20" customHeight="1">
      <c r="A41" s="17" t="n"/>
      <c r="B41" s="12">
        <f>IF($B$3="","",$B$3)</f>
        <v/>
      </c>
      <c r="C41" s="17" t="n"/>
      <c r="D41" s="17" t="n"/>
      <c r="E41" s="17" t="n"/>
      <c r="F41" s="17" t="n"/>
      <c r="G41" s="17" t="n"/>
      <c r="H41" s="17" t="n"/>
      <c r="I41" s="16" t="n"/>
      <c r="J41" s="16" t="n"/>
      <c r="K41" s="17" t="n"/>
      <c r="L41" s="16" t="n"/>
      <c r="M41" s="15">
        <f>IF(J41="","",IF(L41="","",L41-J41))</f>
        <v/>
      </c>
      <c r="N41" s="12">
        <f>IF(M41="","",IF(M41&lt;=0,"Oui","Non"))</f>
        <v/>
      </c>
      <c r="O41" s="17" t="n"/>
      <c r="P41" s="17" t="n"/>
    </row>
    <row r="42" ht="20" customHeight="1">
      <c r="A42" s="17" t="n"/>
      <c r="B42" s="12">
        <f>IF($B$3="","",$B$3)</f>
        <v/>
      </c>
      <c r="C42" s="17" t="n"/>
      <c r="D42" s="17" t="n"/>
      <c r="E42" s="17" t="n"/>
      <c r="F42" s="17" t="n"/>
      <c r="G42" s="17" t="n"/>
      <c r="H42" s="17" t="n"/>
      <c r="I42" s="16" t="n"/>
      <c r="J42" s="16" t="n"/>
      <c r="K42" s="17" t="n"/>
      <c r="L42" s="16" t="n"/>
      <c r="M42" s="15">
        <f>IF(J42="","",IF(L42="","",L42-J42))</f>
        <v/>
      </c>
      <c r="N42" s="12">
        <f>IF(M42="","",IF(M42&lt;=0,"Oui","Non"))</f>
        <v/>
      </c>
      <c r="O42" s="17" t="n"/>
      <c r="P42" s="17" t="n"/>
    </row>
    <row r="43" ht="20" customHeight="1">
      <c r="A43" s="17" t="n"/>
      <c r="B43" s="12">
        <f>IF($B$3="","",$B$3)</f>
        <v/>
      </c>
      <c r="C43" s="17" t="n"/>
      <c r="D43" s="17" t="n"/>
      <c r="E43" s="17" t="n"/>
      <c r="F43" s="17" t="n"/>
      <c r="G43" s="17" t="n"/>
      <c r="H43" s="17" t="n"/>
      <c r="I43" s="16" t="n"/>
      <c r="J43" s="16" t="n"/>
      <c r="K43" s="17" t="n"/>
      <c r="L43" s="16" t="n"/>
      <c r="M43" s="15">
        <f>IF(J43="","",IF(L43="","",L43-J43))</f>
        <v/>
      </c>
      <c r="N43" s="12">
        <f>IF(M43="","",IF(M43&lt;=0,"Oui","Non"))</f>
        <v/>
      </c>
      <c r="O43" s="17" t="n"/>
      <c r="P43" s="17" t="n"/>
    </row>
    <row r="44" ht="20" customHeight="1">
      <c r="A44" s="17" t="n"/>
      <c r="B44" s="12">
        <f>IF($B$3="","",$B$3)</f>
        <v/>
      </c>
      <c r="C44" s="17" t="n"/>
      <c r="D44" s="17" t="n"/>
      <c r="E44" s="17" t="n"/>
      <c r="F44" s="17" t="n"/>
      <c r="G44" s="17" t="n"/>
      <c r="H44" s="17" t="n"/>
      <c r="I44" s="16" t="n"/>
      <c r="J44" s="16" t="n"/>
      <c r="K44" s="17" t="n"/>
      <c r="L44" s="16" t="n"/>
      <c r="M44" s="15">
        <f>IF(J44="","",IF(L44="","",L44-J44))</f>
        <v/>
      </c>
      <c r="N44" s="12">
        <f>IF(M44="","",IF(M44&lt;=0,"Oui","Non"))</f>
        <v/>
      </c>
      <c r="O44" s="17" t="n"/>
      <c r="P44" s="17" t="n"/>
    </row>
    <row r="45" ht="20" customHeight="1">
      <c r="A45" s="17" t="n"/>
      <c r="B45" s="12">
        <f>IF($B$3="","",$B$3)</f>
        <v/>
      </c>
      <c r="C45" s="17" t="n"/>
      <c r="D45" s="17" t="n"/>
      <c r="E45" s="17" t="n"/>
      <c r="F45" s="17" t="n"/>
      <c r="G45" s="17" t="n"/>
      <c r="H45" s="17" t="n"/>
      <c r="I45" s="16" t="n"/>
      <c r="J45" s="16" t="n"/>
      <c r="K45" s="17" t="n"/>
      <c r="L45" s="16" t="n"/>
      <c r="M45" s="15">
        <f>IF(J45="","",IF(L45="","",L45-J45))</f>
        <v/>
      </c>
      <c r="N45" s="12">
        <f>IF(M45="","",IF(M45&lt;=0,"Oui","Non"))</f>
        <v/>
      </c>
      <c r="O45" s="17" t="n"/>
      <c r="P45" s="17" t="n"/>
    </row>
    <row r="46" ht="20" customHeight="1">
      <c r="A46" s="17" t="n"/>
      <c r="B46" s="12">
        <f>IF($B$3="","",$B$3)</f>
        <v/>
      </c>
      <c r="C46" s="17" t="n"/>
      <c r="D46" s="17" t="n"/>
      <c r="E46" s="17" t="n"/>
      <c r="F46" s="17" t="n"/>
      <c r="G46" s="17" t="n"/>
      <c r="H46" s="17" t="n"/>
      <c r="I46" s="16" t="n"/>
      <c r="J46" s="16" t="n"/>
      <c r="K46" s="17" t="n"/>
      <c r="L46" s="16" t="n"/>
      <c r="M46" s="15">
        <f>IF(J46="","",IF(L46="","",L46-J46))</f>
        <v/>
      </c>
      <c r="N46" s="12">
        <f>IF(M46="","",IF(M46&lt;=0,"Oui","Non"))</f>
        <v/>
      </c>
      <c r="O46" s="17" t="n"/>
      <c r="P46" s="17" t="n"/>
    </row>
    <row r="47" ht="20" customHeight="1">
      <c r="A47" s="17" t="n"/>
      <c r="B47" s="12">
        <f>IF($B$3="","",$B$3)</f>
        <v/>
      </c>
      <c r="C47" s="17" t="n"/>
      <c r="D47" s="17" t="n"/>
      <c r="E47" s="17" t="n"/>
      <c r="F47" s="17" t="n"/>
      <c r="G47" s="17" t="n"/>
      <c r="H47" s="17" t="n"/>
      <c r="I47" s="16" t="n"/>
      <c r="J47" s="16" t="n"/>
      <c r="K47" s="17" t="n"/>
      <c r="L47" s="16" t="n"/>
      <c r="M47" s="15">
        <f>IF(J47="","",IF(L47="","",L47-J47))</f>
        <v/>
      </c>
      <c r="N47" s="12">
        <f>IF(M47="","",IF(M47&lt;=0,"Oui","Non"))</f>
        <v/>
      </c>
      <c r="O47" s="17" t="n"/>
      <c r="P47" s="17" t="n"/>
    </row>
    <row r="48" ht="20" customHeight="1">
      <c r="A48" s="17" t="n"/>
      <c r="B48" s="12">
        <f>IF($B$3="","",$B$3)</f>
        <v/>
      </c>
      <c r="C48" s="17" t="n"/>
      <c r="D48" s="17" t="n"/>
      <c r="E48" s="17" t="n"/>
      <c r="F48" s="17" t="n"/>
      <c r="G48" s="17" t="n"/>
      <c r="H48" s="17" t="n"/>
      <c r="I48" s="16" t="n"/>
      <c r="J48" s="16" t="n"/>
      <c r="K48" s="17" t="n"/>
      <c r="L48" s="16" t="n"/>
      <c r="M48" s="15">
        <f>IF(J48="","",IF(L48="","",L48-J48))</f>
        <v/>
      </c>
      <c r="N48" s="12">
        <f>IF(M48="","",IF(M48&lt;=0,"Oui","Non"))</f>
        <v/>
      </c>
      <c r="O48" s="17" t="n"/>
      <c r="P48" s="17" t="n"/>
    </row>
    <row r="49" ht="20" customHeight="1">
      <c r="A49" s="17" t="n"/>
      <c r="B49" s="12">
        <f>IF($B$3="","",$B$3)</f>
        <v/>
      </c>
      <c r="C49" s="17" t="n"/>
      <c r="D49" s="17" t="n"/>
      <c r="E49" s="17" t="n"/>
      <c r="F49" s="17" t="n"/>
      <c r="G49" s="17" t="n"/>
      <c r="H49" s="17" t="n"/>
      <c r="I49" s="16" t="n"/>
      <c r="J49" s="16" t="n"/>
      <c r="K49" s="17" t="n"/>
      <c r="L49" s="16" t="n"/>
      <c r="M49" s="15">
        <f>IF(J49="","",IF(L49="","",L49-J49))</f>
        <v/>
      </c>
      <c r="N49" s="12">
        <f>IF(M49="","",IF(M49&lt;=0,"Oui","Non"))</f>
        <v/>
      </c>
      <c r="O49" s="17" t="n"/>
      <c r="P49" s="17" t="n"/>
    </row>
    <row r="50" ht="20" customHeight="1">
      <c r="A50" s="17" t="n"/>
      <c r="B50" s="12">
        <f>IF($B$3="","",$B$3)</f>
        <v/>
      </c>
      <c r="C50" s="17" t="n"/>
      <c r="D50" s="17" t="n"/>
      <c r="E50" s="17" t="n"/>
      <c r="F50" s="17" t="n"/>
      <c r="G50" s="17" t="n"/>
      <c r="H50" s="17" t="n"/>
      <c r="I50" s="16" t="n"/>
      <c r="J50" s="16" t="n"/>
      <c r="K50" s="17" t="n"/>
      <c r="L50" s="16" t="n"/>
      <c r="M50" s="15">
        <f>IF(J50="","",IF(L50="","",L50-J50))</f>
        <v/>
      </c>
      <c r="N50" s="12">
        <f>IF(M50="","",IF(M50&lt;=0,"Oui","Non"))</f>
        <v/>
      </c>
      <c r="O50" s="17" t="n"/>
      <c r="P50" s="17" t="n"/>
    </row>
    <row r="51" ht="20" customHeight="1">
      <c r="A51" s="17" t="n"/>
      <c r="B51" s="12">
        <f>IF($B$3="","",$B$3)</f>
        <v/>
      </c>
      <c r="C51" s="17" t="n"/>
      <c r="D51" s="17" t="n"/>
      <c r="E51" s="17" t="n"/>
      <c r="F51" s="17" t="n"/>
      <c r="G51" s="17" t="n"/>
      <c r="H51" s="17" t="n"/>
      <c r="I51" s="16" t="n"/>
      <c r="J51" s="16" t="n"/>
      <c r="K51" s="17" t="n"/>
      <c r="L51" s="16" t="n"/>
      <c r="M51" s="15">
        <f>IF(J51="","",IF(L51="","",L51-J51))</f>
        <v/>
      </c>
      <c r="N51" s="12">
        <f>IF(M51="","",IF(M51&lt;=0,"Oui","Non"))</f>
        <v/>
      </c>
      <c r="O51" s="17" t="n"/>
      <c r="P51" s="17" t="n"/>
    </row>
    <row r="52" ht="20" customHeight="1">
      <c r="A52" s="17" t="n"/>
      <c r="B52" s="12">
        <f>IF($B$3="","",$B$3)</f>
        <v/>
      </c>
      <c r="C52" s="17" t="n"/>
      <c r="D52" s="17" t="n"/>
      <c r="E52" s="17" t="n"/>
      <c r="F52" s="17" t="n"/>
      <c r="G52" s="17" t="n"/>
      <c r="H52" s="17" t="n"/>
      <c r="I52" s="16" t="n"/>
      <c r="J52" s="16" t="n"/>
      <c r="K52" s="17" t="n"/>
      <c r="L52" s="16" t="n"/>
      <c r="M52" s="15">
        <f>IF(J52="","",IF(L52="","",L52-J52))</f>
        <v/>
      </c>
      <c r="N52" s="12">
        <f>IF(M52="","",IF(M52&lt;=0,"Oui","Non"))</f>
        <v/>
      </c>
      <c r="O52" s="17" t="n"/>
      <c r="P52" s="17" t="n"/>
    </row>
    <row r="53" ht="20" customHeight="1">
      <c r="A53" s="17" t="n"/>
      <c r="B53" s="12">
        <f>IF($B$3="","",$B$3)</f>
        <v/>
      </c>
      <c r="C53" s="17" t="n"/>
      <c r="D53" s="17" t="n"/>
      <c r="E53" s="17" t="n"/>
      <c r="F53" s="17" t="n"/>
      <c r="G53" s="17" t="n"/>
      <c r="H53" s="17" t="n"/>
      <c r="I53" s="16" t="n"/>
      <c r="J53" s="16" t="n"/>
      <c r="K53" s="17" t="n"/>
      <c r="L53" s="16" t="n"/>
      <c r="M53" s="15">
        <f>IF(J53="","",IF(L53="","",L53-J53))</f>
        <v/>
      </c>
      <c r="N53" s="12">
        <f>IF(M53="","",IF(M53&lt;=0,"Oui","Non"))</f>
        <v/>
      </c>
      <c r="O53" s="17" t="n"/>
      <c r="P53" s="17" t="n"/>
    </row>
    <row r="54" ht="20" customHeight="1">
      <c r="A54" s="17" t="n"/>
      <c r="B54" s="12">
        <f>IF($B$3="","",$B$3)</f>
        <v/>
      </c>
      <c r="C54" s="17" t="n"/>
      <c r="D54" s="17" t="n"/>
      <c r="E54" s="17" t="n"/>
      <c r="F54" s="17" t="n"/>
      <c r="G54" s="17" t="n"/>
      <c r="H54" s="17" t="n"/>
      <c r="I54" s="16" t="n"/>
      <c r="J54" s="16" t="n"/>
      <c r="K54" s="17" t="n"/>
      <c r="L54" s="16" t="n"/>
      <c r="M54" s="15">
        <f>IF(J54="","",IF(L54="","",L54-J54))</f>
        <v/>
      </c>
      <c r="N54" s="12">
        <f>IF(M54="","",IF(M54&lt;=0,"Oui","Non"))</f>
        <v/>
      </c>
      <c r="O54" s="17" t="n"/>
      <c r="P54" s="17" t="n"/>
    </row>
    <row r="55" ht="20" customHeight="1">
      <c r="A55" s="17" t="n"/>
      <c r="B55" s="12">
        <f>IF($B$3="","",$B$3)</f>
        <v/>
      </c>
      <c r="C55" s="17" t="n"/>
      <c r="D55" s="17" t="n"/>
      <c r="E55" s="17" t="n"/>
      <c r="F55" s="17" t="n"/>
      <c r="G55" s="17" t="n"/>
      <c r="H55" s="17" t="n"/>
      <c r="I55" s="16" t="n"/>
      <c r="J55" s="16" t="n"/>
      <c r="K55" s="17" t="n"/>
      <c r="L55" s="16" t="n"/>
      <c r="M55" s="15">
        <f>IF(J55="","",IF(L55="","",L55-J55))</f>
        <v/>
      </c>
      <c r="N55" s="12">
        <f>IF(M55="","",IF(M55&lt;=0,"Oui","Non"))</f>
        <v/>
      </c>
      <c r="O55" s="17" t="n"/>
      <c r="P55" s="17" t="n"/>
    </row>
    <row r="56" ht="20" customHeight="1">
      <c r="A56" s="17" t="n"/>
      <c r="B56" s="12">
        <f>IF($B$3="","",$B$3)</f>
        <v/>
      </c>
      <c r="C56" s="17" t="n"/>
      <c r="D56" s="17" t="n"/>
      <c r="E56" s="17" t="n"/>
      <c r="F56" s="17" t="n"/>
      <c r="G56" s="17" t="n"/>
      <c r="H56" s="17" t="n"/>
      <c r="I56" s="16" t="n"/>
      <c r="J56" s="16" t="n"/>
      <c r="K56" s="17" t="n"/>
      <c r="L56" s="16" t="n"/>
      <c r="M56" s="15">
        <f>IF(J56="","",IF(L56="","",L56-J56))</f>
        <v/>
      </c>
      <c r="N56" s="12">
        <f>IF(M56="","",IF(M56&lt;=0,"Oui","Non"))</f>
        <v/>
      </c>
      <c r="O56" s="17" t="n"/>
      <c r="P56" s="17" t="n"/>
    </row>
    <row r="57" ht="20" customHeight="1">
      <c r="A57" s="17" t="n"/>
      <c r="B57" s="12">
        <f>IF($B$3="","",$B$3)</f>
        <v/>
      </c>
      <c r="C57" s="17" t="n"/>
      <c r="D57" s="17" t="n"/>
      <c r="E57" s="17" t="n"/>
      <c r="F57" s="17" t="n"/>
      <c r="G57" s="17" t="n"/>
      <c r="H57" s="17" t="n"/>
      <c r="I57" s="16" t="n"/>
      <c r="J57" s="16" t="n"/>
      <c r="K57" s="17" t="n"/>
      <c r="L57" s="16" t="n"/>
      <c r="M57" s="15">
        <f>IF(J57="","",IF(L57="","",L57-J57))</f>
        <v/>
      </c>
      <c r="N57" s="12">
        <f>IF(M57="","",IF(M57&lt;=0,"Oui","Non"))</f>
        <v/>
      </c>
      <c r="O57" s="17" t="n"/>
      <c r="P57" s="17" t="n"/>
    </row>
    <row r="58" ht="20" customHeight="1">
      <c r="A58" s="17" t="n"/>
      <c r="B58" s="12">
        <f>IF($B$3="","",$B$3)</f>
        <v/>
      </c>
      <c r="C58" s="17" t="n"/>
      <c r="D58" s="17" t="n"/>
      <c r="E58" s="17" t="n"/>
      <c r="F58" s="17" t="n"/>
      <c r="G58" s="17" t="n"/>
      <c r="H58" s="17" t="n"/>
      <c r="I58" s="16" t="n"/>
      <c r="J58" s="16" t="n"/>
      <c r="K58" s="17" t="n"/>
      <c r="L58" s="16" t="n"/>
      <c r="M58" s="15">
        <f>IF(J58="","",IF(L58="","",L58-J58))</f>
        <v/>
      </c>
      <c r="N58" s="12">
        <f>IF(M58="","",IF(M58&lt;=0,"Oui","Non"))</f>
        <v/>
      </c>
      <c r="O58" s="17" t="n"/>
      <c r="P58" s="17" t="n"/>
    </row>
    <row r="59" ht="20" customHeight="1">
      <c r="A59" s="17" t="n"/>
      <c r="B59" s="12">
        <f>IF($B$3="","",$B$3)</f>
        <v/>
      </c>
      <c r="C59" s="17" t="n"/>
      <c r="D59" s="17" t="n"/>
      <c r="E59" s="17" t="n"/>
      <c r="F59" s="17" t="n"/>
      <c r="G59" s="17" t="n"/>
      <c r="H59" s="17" t="n"/>
      <c r="I59" s="16" t="n"/>
      <c r="J59" s="16" t="n"/>
      <c r="K59" s="17" t="n"/>
      <c r="L59" s="16" t="n"/>
      <c r="M59" s="15">
        <f>IF(J59="","",IF(L59="","",L59-J59))</f>
        <v/>
      </c>
      <c r="N59" s="12">
        <f>IF(M59="","",IF(M59&lt;=0,"Oui","Non"))</f>
        <v/>
      </c>
      <c r="O59" s="17" t="n"/>
      <c r="P59" s="17" t="n"/>
    </row>
    <row r="60" ht="20" customHeight="1">
      <c r="A60" s="17" t="n"/>
      <c r="B60" s="12">
        <f>IF($B$3="","",$B$3)</f>
        <v/>
      </c>
      <c r="C60" s="17" t="n"/>
      <c r="D60" s="17" t="n"/>
      <c r="E60" s="17" t="n"/>
      <c r="F60" s="17" t="n"/>
      <c r="G60" s="17" t="n"/>
      <c r="H60" s="17" t="n"/>
      <c r="I60" s="16" t="n"/>
      <c r="J60" s="16" t="n"/>
      <c r="K60" s="17" t="n"/>
      <c r="L60" s="16" t="n"/>
      <c r="M60" s="15">
        <f>IF(J60="","",IF(L60="","",L60-J60))</f>
        <v/>
      </c>
      <c r="N60" s="12">
        <f>IF(M60="","",IF(M60&lt;=0,"Oui","Non"))</f>
        <v/>
      </c>
      <c r="O60" s="17" t="n"/>
      <c r="P60" s="17" t="n"/>
    </row>
    <row r="61" ht="20" customHeight="1">
      <c r="A61" s="17" t="n"/>
      <c r="B61" s="12">
        <f>IF($B$3="","",$B$3)</f>
        <v/>
      </c>
      <c r="C61" s="17" t="n"/>
      <c r="D61" s="17" t="n"/>
      <c r="E61" s="17" t="n"/>
      <c r="F61" s="17" t="n"/>
      <c r="G61" s="17" t="n"/>
      <c r="H61" s="17" t="n"/>
      <c r="I61" s="16" t="n"/>
      <c r="J61" s="16" t="n"/>
      <c r="K61" s="17" t="n"/>
      <c r="L61" s="16" t="n"/>
      <c r="M61" s="15">
        <f>IF(J61="","",IF(L61="","",L61-J61))</f>
        <v/>
      </c>
      <c r="N61" s="12">
        <f>IF(M61="","",IF(M61&lt;=0,"Oui","Non"))</f>
        <v/>
      </c>
      <c r="O61" s="17" t="n"/>
      <c r="P61" s="17" t="n"/>
    </row>
    <row r="62" ht="20" customHeight="1">
      <c r="A62" s="17" t="n"/>
      <c r="B62" s="12">
        <f>IF($B$3="","",$B$3)</f>
        <v/>
      </c>
      <c r="C62" s="17" t="n"/>
      <c r="D62" s="17" t="n"/>
      <c r="E62" s="17" t="n"/>
      <c r="F62" s="17" t="n"/>
      <c r="G62" s="17" t="n"/>
      <c r="H62" s="17" t="n"/>
      <c r="I62" s="16" t="n"/>
      <c r="J62" s="16" t="n"/>
      <c r="K62" s="17" t="n"/>
      <c r="L62" s="16" t="n"/>
      <c r="M62" s="15">
        <f>IF(J62="","",IF(L62="","",L62-J62))</f>
        <v/>
      </c>
      <c r="N62" s="12">
        <f>IF(M62="","",IF(M62&lt;=0,"Oui","Non"))</f>
        <v/>
      </c>
      <c r="O62" s="17" t="n"/>
      <c r="P62" s="17" t="n"/>
    </row>
    <row r="63" ht="20" customHeight="1">
      <c r="A63" s="17" t="n"/>
      <c r="B63" s="12">
        <f>IF($B$3="","",$B$3)</f>
        <v/>
      </c>
      <c r="C63" s="17" t="n"/>
      <c r="D63" s="17" t="n"/>
      <c r="E63" s="17" t="n"/>
      <c r="F63" s="17" t="n"/>
      <c r="G63" s="17" t="n"/>
      <c r="H63" s="17" t="n"/>
      <c r="I63" s="16" t="n"/>
      <c r="J63" s="16" t="n"/>
      <c r="K63" s="17" t="n"/>
      <c r="L63" s="16" t="n"/>
      <c r="M63" s="15">
        <f>IF(J63="","",IF(L63="","",L63-J63))</f>
        <v/>
      </c>
      <c r="N63" s="12">
        <f>IF(M63="","",IF(M63&lt;=0,"Oui","Non"))</f>
        <v/>
      </c>
      <c r="O63" s="17" t="n"/>
      <c r="P63" s="17" t="n"/>
    </row>
    <row r="64" ht="20" customHeight="1">
      <c r="A64" s="17" t="n"/>
      <c r="B64" s="12">
        <f>IF($B$3="","",$B$3)</f>
        <v/>
      </c>
      <c r="C64" s="17" t="n"/>
      <c r="D64" s="17" t="n"/>
      <c r="E64" s="17" t="n"/>
      <c r="F64" s="17" t="n"/>
      <c r="G64" s="17" t="n"/>
      <c r="H64" s="17" t="n"/>
      <c r="I64" s="16" t="n"/>
      <c r="J64" s="16" t="n"/>
      <c r="K64" s="17" t="n"/>
      <c r="L64" s="16" t="n"/>
      <c r="M64" s="15">
        <f>IF(J64="","",IF(L64="","",L64-J64))</f>
        <v/>
      </c>
      <c r="N64" s="12">
        <f>IF(M64="","",IF(M64&lt;=0,"Oui","Non"))</f>
        <v/>
      </c>
      <c r="O64" s="17" t="n"/>
      <c r="P64" s="17" t="n"/>
    </row>
    <row r="65" ht="20" customHeight="1">
      <c r="A65" s="17" t="n"/>
      <c r="B65" s="12">
        <f>IF($B$3="","",$B$3)</f>
        <v/>
      </c>
      <c r="C65" s="17" t="n"/>
      <c r="D65" s="17" t="n"/>
      <c r="E65" s="17" t="n"/>
      <c r="F65" s="17" t="n"/>
      <c r="G65" s="17" t="n"/>
      <c r="H65" s="17" t="n"/>
      <c r="I65" s="16" t="n"/>
      <c r="J65" s="16" t="n"/>
      <c r="K65" s="17" t="n"/>
      <c r="L65" s="16" t="n"/>
      <c r="M65" s="15">
        <f>IF(J65="","",IF(L65="","",L65-J65))</f>
        <v/>
      </c>
      <c r="N65" s="12">
        <f>IF(M65="","",IF(M65&lt;=0,"Oui","Non"))</f>
        <v/>
      </c>
      <c r="O65" s="17" t="n"/>
      <c r="P65" s="17" t="n"/>
    </row>
    <row r="66" ht="20" customHeight="1">
      <c r="A66" s="17" t="n"/>
      <c r="B66" s="12">
        <f>IF($B$3="","",$B$3)</f>
        <v/>
      </c>
      <c r="C66" s="17" t="n"/>
      <c r="D66" s="17" t="n"/>
      <c r="E66" s="17" t="n"/>
      <c r="F66" s="17" t="n"/>
      <c r="G66" s="17" t="n"/>
      <c r="H66" s="17" t="n"/>
      <c r="I66" s="16" t="n"/>
      <c r="J66" s="16" t="n"/>
      <c r="K66" s="17" t="n"/>
      <c r="L66" s="16" t="n"/>
      <c r="M66" s="15">
        <f>IF(J66="","",IF(L66="","",L66-J66))</f>
        <v/>
      </c>
      <c r="N66" s="12">
        <f>IF(M66="","",IF(M66&lt;=0,"Oui","Non"))</f>
        <v/>
      </c>
      <c r="O66" s="17" t="n"/>
      <c r="P66" s="17" t="n"/>
    </row>
    <row r="67" ht="20" customHeight="1">
      <c r="A67" s="17" t="n"/>
      <c r="B67" s="12">
        <f>IF($B$3="","",$B$3)</f>
        <v/>
      </c>
      <c r="C67" s="17" t="n"/>
      <c r="D67" s="17" t="n"/>
      <c r="E67" s="17" t="n"/>
      <c r="F67" s="17" t="n"/>
      <c r="G67" s="17" t="n"/>
      <c r="H67" s="17" t="n"/>
      <c r="I67" s="16" t="n"/>
      <c r="J67" s="16" t="n"/>
      <c r="K67" s="17" t="n"/>
      <c r="L67" s="16" t="n"/>
      <c r="M67" s="15">
        <f>IF(J67="","",IF(L67="","",L67-J67))</f>
        <v/>
      </c>
      <c r="N67" s="12">
        <f>IF(M67="","",IF(M67&lt;=0,"Oui","Non"))</f>
        <v/>
      </c>
      <c r="O67" s="17" t="n"/>
      <c r="P67" s="17" t="n"/>
    </row>
    <row r="68" ht="20" customHeight="1">
      <c r="A68" s="17" t="n"/>
      <c r="B68" s="12">
        <f>IF($B$3="","",$B$3)</f>
        <v/>
      </c>
      <c r="C68" s="17" t="n"/>
      <c r="D68" s="17" t="n"/>
      <c r="E68" s="17" t="n"/>
      <c r="F68" s="17" t="n"/>
      <c r="G68" s="17" t="n"/>
      <c r="H68" s="17" t="n"/>
      <c r="I68" s="16" t="n"/>
      <c r="J68" s="16" t="n"/>
      <c r="K68" s="17" t="n"/>
      <c r="L68" s="16" t="n"/>
      <c r="M68" s="15">
        <f>IF(J68="","",IF(L68="","",L68-J68))</f>
        <v/>
      </c>
      <c r="N68" s="12">
        <f>IF(M68="","",IF(M68&lt;=0,"Oui","Non"))</f>
        <v/>
      </c>
      <c r="O68" s="17" t="n"/>
      <c r="P68" s="17" t="n"/>
    </row>
    <row r="69" ht="20" customHeight="1">
      <c r="A69" s="17" t="n"/>
      <c r="B69" s="12">
        <f>IF($B$3="","",$B$3)</f>
        <v/>
      </c>
      <c r="C69" s="17" t="n"/>
      <c r="D69" s="17" t="n"/>
      <c r="E69" s="17" t="n"/>
      <c r="F69" s="17" t="n"/>
      <c r="G69" s="17" t="n"/>
      <c r="H69" s="17" t="n"/>
      <c r="I69" s="16" t="n"/>
      <c r="J69" s="16" t="n"/>
      <c r="K69" s="17" t="n"/>
      <c r="L69" s="16" t="n"/>
      <c r="M69" s="15">
        <f>IF(J69="","",IF(L69="","",L69-J69))</f>
        <v/>
      </c>
      <c r="N69" s="12">
        <f>IF(M69="","",IF(M69&lt;=0,"Oui","Non"))</f>
        <v/>
      </c>
      <c r="O69" s="17" t="n"/>
      <c r="P69" s="17" t="n"/>
    </row>
    <row r="70" ht="20" customHeight="1">
      <c r="A70" s="17" t="n"/>
      <c r="B70" s="12">
        <f>IF($B$3="","",$B$3)</f>
        <v/>
      </c>
      <c r="C70" s="17" t="n"/>
      <c r="D70" s="17" t="n"/>
      <c r="E70" s="17" t="n"/>
      <c r="F70" s="17" t="n"/>
      <c r="G70" s="17" t="n"/>
      <c r="H70" s="17" t="n"/>
      <c r="I70" s="16" t="n"/>
      <c r="J70" s="16" t="n"/>
      <c r="K70" s="17" t="n"/>
      <c r="L70" s="16" t="n"/>
      <c r="M70" s="15">
        <f>IF(J70="","",IF(L70="","",L70-J70))</f>
        <v/>
      </c>
      <c r="N70" s="12">
        <f>IF(M70="","",IF(M70&lt;=0,"Oui","Non"))</f>
        <v/>
      </c>
      <c r="O70" s="17" t="n"/>
      <c r="P70" s="17" t="n"/>
    </row>
    <row r="71" ht="20" customHeight="1">
      <c r="A71" s="17" t="n"/>
      <c r="B71" s="12">
        <f>IF($B$3="","",$B$3)</f>
        <v/>
      </c>
      <c r="C71" s="17" t="n"/>
      <c r="D71" s="17" t="n"/>
      <c r="E71" s="17" t="n"/>
      <c r="F71" s="17" t="n"/>
      <c r="G71" s="17" t="n"/>
      <c r="H71" s="17" t="n"/>
      <c r="I71" s="16" t="n"/>
      <c r="J71" s="16" t="n"/>
      <c r="K71" s="17" t="n"/>
      <c r="L71" s="16" t="n"/>
      <c r="M71" s="15">
        <f>IF(J71="","",IF(L71="","",L71-J71))</f>
        <v/>
      </c>
      <c r="N71" s="12">
        <f>IF(M71="","",IF(M71&lt;=0,"Oui","Non"))</f>
        <v/>
      </c>
      <c r="O71" s="17" t="n"/>
      <c r="P71" s="17" t="n"/>
    </row>
    <row r="72" ht="20" customHeight="1">
      <c r="A72" s="17" t="n"/>
      <c r="B72" s="12">
        <f>IF($B$3="","",$B$3)</f>
        <v/>
      </c>
      <c r="C72" s="17" t="n"/>
      <c r="D72" s="17" t="n"/>
      <c r="E72" s="17" t="n"/>
      <c r="F72" s="17" t="n"/>
      <c r="G72" s="17" t="n"/>
      <c r="H72" s="17" t="n"/>
      <c r="I72" s="16" t="n"/>
      <c r="J72" s="16" t="n"/>
      <c r="K72" s="17" t="n"/>
      <c r="L72" s="16" t="n"/>
      <c r="M72" s="15">
        <f>IF(J72="","",IF(L72="","",L72-J72))</f>
        <v/>
      </c>
      <c r="N72" s="12">
        <f>IF(M72="","",IF(M72&lt;=0,"Oui","Non"))</f>
        <v/>
      </c>
      <c r="O72" s="17" t="n"/>
      <c r="P72" s="17" t="n"/>
    </row>
    <row r="73" ht="20" customHeight="1">
      <c r="A73" s="17" t="n"/>
      <c r="B73" s="12">
        <f>IF($B$3="","",$B$3)</f>
        <v/>
      </c>
      <c r="C73" s="17" t="n"/>
      <c r="D73" s="17" t="n"/>
      <c r="E73" s="17" t="n"/>
      <c r="F73" s="17" t="n"/>
      <c r="G73" s="17" t="n"/>
      <c r="H73" s="17" t="n"/>
      <c r="I73" s="16" t="n"/>
      <c r="J73" s="16" t="n"/>
      <c r="K73" s="17" t="n"/>
      <c r="L73" s="16" t="n"/>
      <c r="M73" s="15">
        <f>IF(J73="","",IF(L73="","",L73-J73))</f>
        <v/>
      </c>
      <c r="N73" s="12">
        <f>IF(M73="","",IF(M73&lt;=0,"Oui","Non"))</f>
        <v/>
      </c>
      <c r="O73" s="17" t="n"/>
      <c r="P73" s="17" t="n"/>
    </row>
    <row r="74" ht="20" customHeight="1">
      <c r="A74" s="17" t="n"/>
      <c r="B74" s="12">
        <f>IF($B$3="","",$B$3)</f>
        <v/>
      </c>
      <c r="C74" s="17" t="n"/>
      <c r="D74" s="17" t="n"/>
      <c r="E74" s="17" t="n"/>
      <c r="F74" s="17" t="n"/>
      <c r="G74" s="17" t="n"/>
      <c r="H74" s="17" t="n"/>
      <c r="I74" s="16" t="n"/>
      <c r="J74" s="16" t="n"/>
      <c r="K74" s="17" t="n"/>
      <c r="L74" s="16" t="n"/>
      <c r="M74" s="15">
        <f>IF(J74="","",IF(L74="","",L74-J74))</f>
        <v/>
      </c>
      <c r="N74" s="12">
        <f>IF(M74="","",IF(M74&lt;=0,"Oui","Non"))</f>
        <v/>
      </c>
      <c r="O74" s="17" t="n"/>
      <c r="P74" s="17" t="n"/>
    </row>
    <row r="75" ht="20" customHeight="1">
      <c r="A75" s="17" t="n"/>
      <c r="B75" s="12">
        <f>IF($B$3="","",$B$3)</f>
        <v/>
      </c>
      <c r="C75" s="17" t="n"/>
      <c r="D75" s="17" t="n"/>
      <c r="E75" s="17" t="n"/>
      <c r="F75" s="17" t="n"/>
      <c r="G75" s="17" t="n"/>
      <c r="H75" s="17" t="n"/>
      <c r="I75" s="16" t="n"/>
      <c r="J75" s="16" t="n"/>
      <c r="K75" s="17" t="n"/>
      <c r="L75" s="16" t="n"/>
      <c r="M75" s="15">
        <f>IF(J75="","",IF(L75="","",L75-J75))</f>
        <v/>
      </c>
      <c r="N75" s="12">
        <f>IF(M75="","",IF(M75&lt;=0,"Oui","Non"))</f>
        <v/>
      </c>
      <c r="O75" s="17" t="n"/>
      <c r="P75" s="17" t="n"/>
    </row>
    <row r="76" ht="20" customHeight="1">
      <c r="A76" s="17" t="n"/>
      <c r="B76" s="12">
        <f>IF($B$3="","",$B$3)</f>
        <v/>
      </c>
      <c r="C76" s="17" t="n"/>
      <c r="D76" s="17" t="n"/>
      <c r="E76" s="17" t="n"/>
      <c r="F76" s="17" t="n"/>
      <c r="G76" s="17" t="n"/>
      <c r="H76" s="17" t="n"/>
      <c r="I76" s="16" t="n"/>
      <c r="J76" s="16" t="n"/>
      <c r="K76" s="17" t="n"/>
      <c r="L76" s="16" t="n"/>
      <c r="M76" s="15">
        <f>IF(J76="","",IF(L76="","",L76-J76))</f>
        <v/>
      </c>
      <c r="N76" s="12">
        <f>IF(M76="","",IF(M76&lt;=0,"Oui","Non"))</f>
        <v/>
      </c>
      <c r="O76" s="17" t="n"/>
      <c r="P76" s="17" t="n"/>
    </row>
    <row r="77" ht="20" customHeight="1">
      <c r="A77" s="17" t="n"/>
      <c r="B77" s="12">
        <f>IF($B$3="","",$B$3)</f>
        <v/>
      </c>
      <c r="C77" s="17" t="n"/>
      <c r="D77" s="17" t="n"/>
      <c r="E77" s="17" t="n"/>
      <c r="F77" s="17" t="n"/>
      <c r="G77" s="17" t="n"/>
      <c r="H77" s="17" t="n"/>
      <c r="I77" s="16" t="n"/>
      <c r="J77" s="16" t="n"/>
      <c r="K77" s="17" t="n"/>
      <c r="L77" s="16" t="n"/>
      <c r="M77" s="15">
        <f>IF(J77="","",IF(L77="","",L77-J77))</f>
        <v/>
      </c>
      <c r="N77" s="12">
        <f>IF(M77="","",IF(M77&lt;=0,"Oui","Non"))</f>
        <v/>
      </c>
      <c r="O77" s="17" t="n"/>
      <c r="P77" s="17" t="n"/>
    </row>
    <row r="78" ht="20" customHeight="1">
      <c r="A78" s="17" t="n"/>
      <c r="B78" s="12">
        <f>IF($B$3="","",$B$3)</f>
        <v/>
      </c>
      <c r="C78" s="17" t="n"/>
      <c r="D78" s="17" t="n"/>
      <c r="E78" s="17" t="n"/>
      <c r="F78" s="17" t="n"/>
      <c r="G78" s="17" t="n"/>
      <c r="H78" s="17" t="n"/>
      <c r="I78" s="16" t="n"/>
      <c r="J78" s="16" t="n"/>
      <c r="K78" s="17" t="n"/>
      <c r="L78" s="16" t="n"/>
      <c r="M78" s="15">
        <f>IF(J78="","",IF(L78="","",L78-J78))</f>
        <v/>
      </c>
      <c r="N78" s="12">
        <f>IF(M78="","",IF(M78&lt;=0,"Oui","Non"))</f>
        <v/>
      </c>
      <c r="O78" s="17" t="n"/>
      <c r="P78" s="17" t="n"/>
    </row>
    <row r="79" ht="20" customHeight="1">
      <c r="A79" s="17" t="n"/>
      <c r="B79" s="12">
        <f>IF($B$3="","",$B$3)</f>
        <v/>
      </c>
      <c r="C79" s="17" t="n"/>
      <c r="D79" s="17" t="n"/>
      <c r="E79" s="17" t="n"/>
      <c r="F79" s="17" t="n"/>
      <c r="G79" s="17" t="n"/>
      <c r="H79" s="17" t="n"/>
      <c r="I79" s="16" t="n"/>
      <c r="J79" s="16" t="n"/>
      <c r="K79" s="17" t="n"/>
      <c r="L79" s="16" t="n"/>
      <c r="M79" s="15">
        <f>IF(J79="","",IF(L79="","",L79-J79))</f>
        <v/>
      </c>
      <c r="N79" s="12">
        <f>IF(M79="","",IF(M79&lt;=0,"Oui","Non"))</f>
        <v/>
      </c>
      <c r="O79" s="17" t="n"/>
      <c r="P79" s="17" t="n"/>
    </row>
    <row r="80" ht="20" customHeight="1">
      <c r="A80" s="17" t="n"/>
      <c r="B80" s="12">
        <f>IF($B$3="","",$B$3)</f>
        <v/>
      </c>
      <c r="C80" s="17" t="n"/>
      <c r="D80" s="17" t="n"/>
      <c r="E80" s="17" t="n"/>
      <c r="F80" s="17" t="n"/>
      <c r="G80" s="17" t="n"/>
      <c r="H80" s="17" t="n"/>
      <c r="I80" s="16" t="n"/>
      <c r="J80" s="16" t="n"/>
      <c r="K80" s="17" t="n"/>
      <c r="L80" s="16" t="n"/>
      <c r="M80" s="15">
        <f>IF(J80="","",IF(L80="","",L80-J80))</f>
        <v/>
      </c>
      <c r="N80" s="12">
        <f>IF(M80="","",IF(M80&lt;=0,"Oui","Non"))</f>
        <v/>
      </c>
      <c r="O80" s="17" t="n"/>
      <c r="P80" s="17" t="n"/>
    </row>
    <row r="81" ht="20" customHeight="1">
      <c r="A81" s="17" t="n"/>
      <c r="B81" s="12">
        <f>IF($B$3="","",$B$3)</f>
        <v/>
      </c>
      <c r="C81" s="17" t="n"/>
      <c r="D81" s="17" t="n"/>
      <c r="E81" s="17" t="n"/>
      <c r="F81" s="17" t="n"/>
      <c r="G81" s="17" t="n"/>
      <c r="H81" s="17" t="n"/>
      <c r="I81" s="16" t="n"/>
      <c r="J81" s="16" t="n"/>
      <c r="K81" s="17" t="n"/>
      <c r="L81" s="16" t="n"/>
      <c r="M81" s="15">
        <f>IF(J81="","",IF(L81="","",L81-J81))</f>
        <v/>
      </c>
      <c r="N81" s="12">
        <f>IF(M81="","",IF(M81&lt;=0,"Oui","Non"))</f>
        <v/>
      </c>
      <c r="O81" s="17" t="n"/>
      <c r="P81" s="17" t="n"/>
    </row>
    <row r="82" ht="20" customHeight="1">
      <c r="A82" s="17" t="n"/>
      <c r="B82" s="12">
        <f>IF($B$3="","",$B$3)</f>
        <v/>
      </c>
      <c r="C82" s="17" t="n"/>
      <c r="D82" s="17" t="n"/>
      <c r="E82" s="17" t="n"/>
      <c r="F82" s="17" t="n"/>
      <c r="G82" s="17" t="n"/>
      <c r="H82" s="17" t="n"/>
      <c r="I82" s="16" t="n"/>
      <c r="J82" s="16" t="n"/>
      <c r="K82" s="17" t="n"/>
      <c r="L82" s="16" t="n"/>
      <c r="M82" s="15">
        <f>IF(J82="","",IF(L82="","",L82-J82))</f>
        <v/>
      </c>
      <c r="N82" s="12">
        <f>IF(M82="","",IF(M82&lt;=0,"Oui","Non"))</f>
        <v/>
      </c>
      <c r="O82" s="17" t="n"/>
      <c r="P82" s="17" t="n"/>
    </row>
    <row r="83" ht="20" customHeight="1">
      <c r="A83" s="17" t="n"/>
      <c r="B83" s="12">
        <f>IF($B$3="","",$B$3)</f>
        <v/>
      </c>
      <c r="C83" s="17" t="n"/>
      <c r="D83" s="17" t="n"/>
      <c r="E83" s="17" t="n"/>
      <c r="F83" s="17" t="n"/>
      <c r="G83" s="17" t="n"/>
      <c r="H83" s="17" t="n"/>
      <c r="I83" s="16" t="n"/>
      <c r="J83" s="16" t="n"/>
      <c r="K83" s="17" t="n"/>
      <c r="L83" s="16" t="n"/>
      <c r="M83" s="15">
        <f>IF(J83="","",IF(L83="","",L83-J83))</f>
        <v/>
      </c>
      <c r="N83" s="12">
        <f>IF(M83="","",IF(M83&lt;=0,"Oui","Non"))</f>
        <v/>
      </c>
      <c r="O83" s="17" t="n"/>
      <c r="P83" s="17" t="n"/>
    </row>
    <row r="84" ht="20" customHeight="1">
      <c r="A84" s="17" t="n"/>
      <c r="B84" s="12">
        <f>IF($B$3="","",$B$3)</f>
        <v/>
      </c>
      <c r="C84" s="17" t="n"/>
      <c r="D84" s="17" t="n"/>
      <c r="E84" s="17" t="n"/>
      <c r="F84" s="17" t="n"/>
      <c r="G84" s="17" t="n"/>
      <c r="H84" s="17" t="n"/>
      <c r="I84" s="16" t="n"/>
      <c r="J84" s="16" t="n"/>
      <c r="K84" s="17" t="n"/>
      <c r="L84" s="16" t="n"/>
      <c r="M84" s="15">
        <f>IF(J84="","",IF(L84="","",L84-J84))</f>
        <v/>
      </c>
      <c r="N84" s="12">
        <f>IF(M84="","",IF(M84&lt;=0,"Oui","Non"))</f>
        <v/>
      </c>
      <c r="O84" s="17" t="n"/>
      <c r="P84" s="17" t="n"/>
    </row>
    <row r="85" ht="20" customHeight="1">
      <c r="A85" s="17" t="n"/>
      <c r="B85" s="12">
        <f>IF($B$3="","",$B$3)</f>
        <v/>
      </c>
      <c r="C85" s="17" t="n"/>
      <c r="D85" s="17" t="n"/>
      <c r="E85" s="17" t="n"/>
      <c r="F85" s="17" t="n"/>
      <c r="G85" s="17" t="n"/>
      <c r="H85" s="17" t="n"/>
      <c r="I85" s="16" t="n"/>
      <c r="J85" s="16" t="n"/>
      <c r="K85" s="17" t="n"/>
      <c r="L85" s="16" t="n"/>
      <c r="M85" s="15">
        <f>IF(J85="","",IF(L85="","",L85-J85))</f>
        <v/>
      </c>
      <c r="N85" s="12">
        <f>IF(M85="","",IF(M85&lt;=0,"Oui","Non"))</f>
        <v/>
      </c>
      <c r="O85" s="17" t="n"/>
      <c r="P85" s="17" t="n"/>
    </row>
    <row r="86" ht="20" customHeight="1">
      <c r="A86" s="17" t="n"/>
      <c r="B86" s="12">
        <f>IF($B$3="","",$B$3)</f>
        <v/>
      </c>
      <c r="C86" s="17" t="n"/>
      <c r="D86" s="17" t="n"/>
      <c r="E86" s="17" t="n"/>
      <c r="F86" s="17" t="n"/>
      <c r="G86" s="17" t="n"/>
      <c r="H86" s="17" t="n"/>
      <c r="I86" s="16" t="n"/>
      <c r="J86" s="16" t="n"/>
      <c r="K86" s="17" t="n"/>
      <c r="L86" s="16" t="n"/>
      <c r="M86" s="15">
        <f>IF(J86="","",IF(L86="","",L86-J86))</f>
        <v/>
      </c>
      <c r="N86" s="12">
        <f>IF(M86="","",IF(M86&lt;=0,"Oui","Non"))</f>
        <v/>
      </c>
      <c r="O86" s="17" t="n"/>
      <c r="P86" s="17" t="n"/>
    </row>
    <row r="87" ht="20" customHeight="1">
      <c r="A87" s="17" t="n"/>
      <c r="B87" s="12">
        <f>IF($B$3="","",$B$3)</f>
        <v/>
      </c>
      <c r="C87" s="17" t="n"/>
      <c r="D87" s="17" t="n"/>
      <c r="E87" s="17" t="n"/>
      <c r="F87" s="17" t="n"/>
      <c r="G87" s="17" t="n"/>
      <c r="H87" s="17" t="n"/>
      <c r="I87" s="16" t="n"/>
      <c r="J87" s="16" t="n"/>
      <c r="K87" s="17" t="n"/>
      <c r="L87" s="16" t="n"/>
      <c r="M87" s="15">
        <f>IF(J87="","",IF(L87="","",L87-J87))</f>
        <v/>
      </c>
      <c r="N87" s="12">
        <f>IF(M87="","",IF(M87&lt;=0,"Oui","Non"))</f>
        <v/>
      </c>
      <c r="O87" s="17" t="n"/>
      <c r="P87" s="17" t="n"/>
    </row>
    <row r="88" ht="20" customHeight="1">
      <c r="A88" s="17" t="n"/>
      <c r="B88" s="12">
        <f>IF($B$3="","",$B$3)</f>
        <v/>
      </c>
      <c r="C88" s="17" t="n"/>
      <c r="D88" s="17" t="n"/>
      <c r="E88" s="17" t="n"/>
      <c r="F88" s="17" t="n"/>
      <c r="G88" s="17" t="n"/>
      <c r="H88" s="17" t="n"/>
      <c r="I88" s="16" t="n"/>
      <c r="J88" s="16" t="n"/>
      <c r="K88" s="17" t="n"/>
      <c r="L88" s="16" t="n"/>
      <c r="M88" s="15">
        <f>IF(J88="","",IF(L88="","",L88-J88))</f>
        <v/>
      </c>
      <c r="N88" s="12">
        <f>IF(M88="","",IF(M88&lt;=0,"Oui","Non"))</f>
        <v/>
      </c>
      <c r="O88" s="17" t="n"/>
      <c r="P88" s="17" t="n"/>
    </row>
    <row r="89" ht="20" customHeight="1">
      <c r="A89" s="17" t="n"/>
      <c r="B89" s="12">
        <f>IF($B$3="","",$B$3)</f>
        <v/>
      </c>
      <c r="C89" s="17" t="n"/>
      <c r="D89" s="17" t="n"/>
      <c r="E89" s="17" t="n"/>
      <c r="F89" s="17" t="n"/>
      <c r="G89" s="17" t="n"/>
      <c r="H89" s="17" t="n"/>
      <c r="I89" s="16" t="n"/>
      <c r="J89" s="16" t="n"/>
      <c r="K89" s="17" t="n"/>
      <c r="L89" s="16" t="n"/>
      <c r="M89" s="15">
        <f>IF(J89="","",IF(L89="","",L89-J89))</f>
        <v/>
      </c>
      <c r="N89" s="12">
        <f>IF(M89="","",IF(M89&lt;=0,"Oui","Non"))</f>
        <v/>
      </c>
      <c r="O89" s="17" t="n"/>
      <c r="P89" s="17" t="n"/>
    </row>
    <row r="90" ht="20" customHeight="1">
      <c r="A90" s="17" t="n"/>
      <c r="B90" s="12">
        <f>IF($B$3="","",$B$3)</f>
        <v/>
      </c>
      <c r="C90" s="17" t="n"/>
      <c r="D90" s="17" t="n"/>
      <c r="E90" s="17" t="n"/>
      <c r="F90" s="17" t="n"/>
      <c r="G90" s="17" t="n"/>
      <c r="H90" s="17" t="n"/>
      <c r="I90" s="16" t="n"/>
      <c r="J90" s="16" t="n"/>
      <c r="K90" s="17" t="n"/>
      <c r="L90" s="16" t="n"/>
      <c r="M90" s="15">
        <f>IF(J90="","",IF(L90="","",L90-J90))</f>
        <v/>
      </c>
      <c r="N90" s="12">
        <f>IF(M90="","",IF(M90&lt;=0,"Oui","Non"))</f>
        <v/>
      </c>
      <c r="O90" s="17" t="n"/>
      <c r="P90" s="17" t="n"/>
    </row>
    <row r="91" ht="20" customHeight="1">
      <c r="A91" s="17" t="n"/>
      <c r="B91" s="12">
        <f>IF($B$3="","",$B$3)</f>
        <v/>
      </c>
      <c r="C91" s="17" t="n"/>
      <c r="D91" s="17" t="n"/>
      <c r="E91" s="17" t="n"/>
      <c r="F91" s="17" t="n"/>
      <c r="G91" s="17" t="n"/>
      <c r="H91" s="17" t="n"/>
      <c r="I91" s="16" t="n"/>
      <c r="J91" s="16" t="n"/>
      <c r="K91" s="17" t="n"/>
      <c r="L91" s="16" t="n"/>
      <c r="M91" s="15">
        <f>IF(J91="","",IF(L91="","",L91-J91))</f>
        <v/>
      </c>
      <c r="N91" s="12">
        <f>IF(M91="","",IF(M91&lt;=0,"Oui","Non"))</f>
        <v/>
      </c>
      <c r="O91" s="17" t="n"/>
      <c r="P91" s="17" t="n"/>
    </row>
    <row r="92" ht="20" customHeight="1">
      <c r="A92" s="17" t="n"/>
      <c r="B92" s="12">
        <f>IF($B$3="","",$B$3)</f>
        <v/>
      </c>
      <c r="C92" s="17" t="n"/>
      <c r="D92" s="17" t="n"/>
      <c r="E92" s="17" t="n"/>
      <c r="F92" s="17" t="n"/>
      <c r="G92" s="17" t="n"/>
      <c r="H92" s="17" t="n"/>
      <c r="I92" s="16" t="n"/>
      <c r="J92" s="16" t="n"/>
      <c r="K92" s="17" t="n"/>
      <c r="L92" s="16" t="n"/>
      <c r="M92" s="15">
        <f>IF(J92="","",IF(L92="","",L92-J92))</f>
        <v/>
      </c>
      <c r="N92" s="12">
        <f>IF(M92="","",IF(M92&lt;=0,"Oui","Non"))</f>
        <v/>
      </c>
      <c r="O92" s="17" t="n"/>
      <c r="P92" s="17" t="n"/>
    </row>
    <row r="93" ht="20" customHeight="1">
      <c r="A93" s="17" t="n"/>
      <c r="B93" s="12">
        <f>IF($B$3="","",$B$3)</f>
        <v/>
      </c>
      <c r="C93" s="17" t="n"/>
      <c r="D93" s="17" t="n"/>
      <c r="E93" s="17" t="n"/>
      <c r="F93" s="17" t="n"/>
      <c r="G93" s="17" t="n"/>
      <c r="H93" s="17" t="n"/>
      <c r="I93" s="16" t="n"/>
      <c r="J93" s="16" t="n"/>
      <c r="K93" s="17" t="n"/>
      <c r="L93" s="16" t="n"/>
      <c r="M93" s="15">
        <f>IF(J93="","",IF(L93="","",L93-J93))</f>
        <v/>
      </c>
      <c r="N93" s="12">
        <f>IF(M93="","",IF(M93&lt;=0,"Oui","Non"))</f>
        <v/>
      </c>
      <c r="O93" s="17" t="n"/>
      <c r="P93" s="17" t="n"/>
    </row>
    <row r="94" ht="20" customHeight="1">
      <c r="A94" s="17" t="n"/>
      <c r="B94" s="12">
        <f>IF($B$3="","",$B$3)</f>
        <v/>
      </c>
      <c r="C94" s="17" t="n"/>
      <c r="D94" s="17" t="n"/>
      <c r="E94" s="17" t="n"/>
      <c r="F94" s="17" t="n"/>
      <c r="G94" s="17" t="n"/>
      <c r="H94" s="17" t="n"/>
      <c r="I94" s="16" t="n"/>
      <c r="J94" s="16" t="n"/>
      <c r="K94" s="17" t="n"/>
      <c r="L94" s="16" t="n"/>
      <c r="M94" s="15">
        <f>IF(J94="","",IF(L94="","",L94-J94))</f>
        <v/>
      </c>
      <c r="N94" s="12">
        <f>IF(M94="","",IF(M94&lt;=0,"Oui","Non"))</f>
        <v/>
      </c>
      <c r="O94" s="17" t="n"/>
      <c r="P94" s="17" t="n"/>
    </row>
    <row r="95" ht="20" customHeight="1">
      <c r="A95" s="17" t="n"/>
      <c r="B95" s="12">
        <f>IF($B$3="","",$B$3)</f>
        <v/>
      </c>
      <c r="C95" s="17" t="n"/>
      <c r="D95" s="17" t="n"/>
      <c r="E95" s="17" t="n"/>
      <c r="F95" s="17" t="n"/>
      <c r="G95" s="17" t="n"/>
      <c r="H95" s="17" t="n"/>
      <c r="I95" s="16" t="n"/>
      <c r="J95" s="16" t="n"/>
      <c r="K95" s="17" t="n"/>
      <c r="L95" s="16" t="n"/>
      <c r="M95" s="15">
        <f>IF(J95="","",IF(L95="","",L95-J95))</f>
        <v/>
      </c>
      <c r="N95" s="12">
        <f>IF(M95="","",IF(M95&lt;=0,"Oui","Non"))</f>
        <v/>
      </c>
      <c r="O95" s="17" t="n"/>
      <c r="P95" s="17" t="n"/>
    </row>
    <row r="96" ht="20" customHeight="1">
      <c r="A96" s="17" t="n"/>
      <c r="B96" s="12">
        <f>IF($B$3="","",$B$3)</f>
        <v/>
      </c>
      <c r="C96" s="17" t="n"/>
      <c r="D96" s="17" t="n"/>
      <c r="E96" s="17" t="n"/>
      <c r="F96" s="17" t="n"/>
      <c r="G96" s="17" t="n"/>
      <c r="H96" s="17" t="n"/>
      <c r="I96" s="16" t="n"/>
      <c r="J96" s="16" t="n"/>
      <c r="K96" s="17" t="n"/>
      <c r="L96" s="16" t="n"/>
      <c r="M96" s="15">
        <f>IF(J96="","",IF(L96="","",L96-J96))</f>
        <v/>
      </c>
      <c r="N96" s="12">
        <f>IF(M96="","",IF(M96&lt;=0,"Oui","Non"))</f>
        <v/>
      </c>
      <c r="O96" s="17" t="n"/>
      <c r="P96" s="17" t="n"/>
    </row>
    <row r="97" ht="20" customHeight="1">
      <c r="A97" s="17" t="n"/>
      <c r="B97" s="12">
        <f>IF($B$3="","",$B$3)</f>
        <v/>
      </c>
      <c r="C97" s="17" t="n"/>
      <c r="D97" s="17" t="n"/>
      <c r="E97" s="17" t="n"/>
      <c r="F97" s="17" t="n"/>
      <c r="G97" s="17" t="n"/>
      <c r="H97" s="17" t="n"/>
      <c r="I97" s="16" t="n"/>
      <c r="J97" s="16" t="n"/>
      <c r="K97" s="17" t="n"/>
      <c r="L97" s="16" t="n"/>
      <c r="M97" s="15">
        <f>IF(J97="","",IF(L97="","",L97-J97))</f>
        <v/>
      </c>
      <c r="N97" s="12">
        <f>IF(M97="","",IF(M97&lt;=0,"Oui","Non"))</f>
        <v/>
      </c>
      <c r="O97" s="17" t="n"/>
      <c r="P97" s="17" t="n"/>
    </row>
    <row r="98" ht="20" customHeight="1">
      <c r="A98" s="17" t="n"/>
      <c r="B98" s="12">
        <f>IF($B$3="","",$B$3)</f>
        <v/>
      </c>
      <c r="C98" s="17" t="n"/>
      <c r="D98" s="17" t="n"/>
      <c r="E98" s="17" t="n"/>
      <c r="F98" s="17" t="n"/>
      <c r="G98" s="17" t="n"/>
      <c r="H98" s="17" t="n"/>
      <c r="I98" s="16" t="n"/>
      <c r="J98" s="16" t="n"/>
      <c r="K98" s="17" t="n"/>
      <c r="L98" s="16" t="n"/>
      <c r="M98" s="15">
        <f>IF(J98="","",IF(L98="","",L98-J98))</f>
        <v/>
      </c>
      <c r="N98" s="12">
        <f>IF(M98="","",IF(M98&lt;=0,"Oui","Non"))</f>
        <v/>
      </c>
      <c r="O98" s="17" t="n"/>
      <c r="P98" s="17" t="n"/>
    </row>
    <row r="99" ht="20" customHeight="1">
      <c r="A99" s="17" t="n"/>
      <c r="B99" s="12">
        <f>IF($B$3="","",$B$3)</f>
        <v/>
      </c>
      <c r="C99" s="17" t="n"/>
      <c r="D99" s="17" t="n"/>
      <c r="E99" s="17" t="n"/>
      <c r="F99" s="17" t="n"/>
      <c r="G99" s="17" t="n"/>
      <c r="H99" s="17" t="n"/>
      <c r="I99" s="16" t="n"/>
      <c r="J99" s="16" t="n"/>
      <c r="K99" s="17" t="n"/>
      <c r="L99" s="16" t="n"/>
      <c r="M99" s="15">
        <f>IF(J99="","",IF(L99="","",L99-J99))</f>
        <v/>
      </c>
      <c r="N99" s="12">
        <f>IF(M99="","",IF(M99&lt;=0,"Oui","Non"))</f>
        <v/>
      </c>
      <c r="O99" s="17" t="n"/>
      <c r="P99" s="17" t="n"/>
    </row>
    <row r="100" ht="20" customHeight="1">
      <c r="A100" s="17" t="n"/>
      <c r="B100" s="12">
        <f>IF($B$3="","",$B$3)</f>
        <v/>
      </c>
      <c r="C100" s="17" t="n"/>
      <c r="D100" s="17" t="n"/>
      <c r="E100" s="17" t="n"/>
      <c r="F100" s="17" t="n"/>
      <c r="G100" s="17" t="n"/>
      <c r="H100" s="17" t="n"/>
      <c r="I100" s="16" t="n"/>
      <c r="J100" s="16" t="n"/>
      <c r="K100" s="17" t="n"/>
      <c r="L100" s="16" t="n"/>
      <c r="M100" s="15">
        <f>IF(J100="","",IF(L100="","",L100-J100))</f>
        <v/>
      </c>
      <c r="N100" s="12">
        <f>IF(M100="","",IF(M100&lt;=0,"Oui","Non"))</f>
        <v/>
      </c>
      <c r="O100" s="17" t="n"/>
      <c r="P100" s="17" t="n"/>
    </row>
    <row r="101" ht="20" customHeight="1">
      <c r="A101" s="17" t="n"/>
      <c r="B101" s="12">
        <f>IF($B$3="","",$B$3)</f>
        <v/>
      </c>
      <c r="C101" s="17" t="n"/>
      <c r="D101" s="17" t="n"/>
      <c r="E101" s="17" t="n"/>
      <c r="F101" s="17" t="n"/>
      <c r="G101" s="17" t="n"/>
      <c r="H101" s="17" t="n"/>
      <c r="I101" s="16" t="n"/>
      <c r="J101" s="16" t="n"/>
      <c r="K101" s="17" t="n"/>
      <c r="L101" s="16" t="n"/>
      <c r="M101" s="15">
        <f>IF(J101="","",IF(L101="","",L101-J101))</f>
        <v/>
      </c>
      <c r="N101" s="12">
        <f>IF(M101="","",IF(M101&lt;=0,"Oui","Non"))</f>
        <v/>
      </c>
      <c r="O101" s="17" t="n"/>
      <c r="P101" s="17" t="n"/>
    </row>
    <row r="102" ht="20" customHeight="1">
      <c r="A102" s="17" t="n"/>
      <c r="B102" s="12">
        <f>IF($B$3="","",$B$3)</f>
        <v/>
      </c>
      <c r="C102" s="17" t="n"/>
      <c r="D102" s="17" t="n"/>
      <c r="E102" s="17" t="n"/>
      <c r="F102" s="17" t="n"/>
      <c r="G102" s="17" t="n"/>
      <c r="H102" s="17" t="n"/>
      <c r="I102" s="16" t="n"/>
      <c r="J102" s="16" t="n"/>
      <c r="K102" s="17" t="n"/>
      <c r="L102" s="16" t="n"/>
      <c r="M102" s="15">
        <f>IF(J102="","",IF(L102="","",L102-J102))</f>
        <v/>
      </c>
      <c r="N102" s="12">
        <f>IF(M102="","",IF(M102&lt;=0,"Oui","Non"))</f>
        <v/>
      </c>
      <c r="O102" s="17" t="n"/>
      <c r="P102" s="17" t="n"/>
    </row>
    <row r="103" ht="20" customHeight="1">
      <c r="A103" s="17" t="n"/>
      <c r="B103" s="12">
        <f>IF($B$3="","",$B$3)</f>
        <v/>
      </c>
      <c r="C103" s="17" t="n"/>
      <c r="D103" s="17" t="n"/>
      <c r="E103" s="17" t="n"/>
      <c r="F103" s="17" t="n"/>
      <c r="G103" s="17" t="n"/>
      <c r="H103" s="17" t="n"/>
      <c r="I103" s="16" t="n"/>
      <c r="J103" s="16" t="n"/>
      <c r="K103" s="17" t="n"/>
      <c r="L103" s="16" t="n"/>
      <c r="M103" s="15">
        <f>IF(J103="","",IF(L103="","",L103-J103))</f>
        <v/>
      </c>
      <c r="N103" s="12">
        <f>IF(M103="","",IF(M103&lt;=0,"Oui","Non"))</f>
        <v/>
      </c>
      <c r="O103" s="17" t="n"/>
      <c r="P103" s="17" t="n"/>
    </row>
    <row r="104" ht="20" customHeight="1">
      <c r="A104" s="17" t="n"/>
      <c r="B104" s="12">
        <f>IF($B$3="","",$B$3)</f>
        <v/>
      </c>
      <c r="C104" s="17" t="n"/>
      <c r="D104" s="17" t="n"/>
      <c r="E104" s="17" t="n"/>
      <c r="F104" s="17" t="n"/>
      <c r="G104" s="17" t="n"/>
      <c r="H104" s="17" t="n"/>
      <c r="I104" s="16" t="n"/>
      <c r="J104" s="16" t="n"/>
      <c r="K104" s="17" t="n"/>
      <c r="L104" s="16" t="n"/>
      <c r="M104" s="15">
        <f>IF(J104="","",IF(L104="","",L104-J104))</f>
        <v/>
      </c>
      <c r="N104" s="12">
        <f>IF(M104="","",IF(M104&lt;=0,"Oui","Non"))</f>
        <v/>
      </c>
      <c r="O104" s="17" t="n"/>
      <c r="P104" s="17" t="n"/>
    </row>
    <row r="105" ht="20" customHeight="1">
      <c r="A105" s="17" t="n"/>
      <c r="B105" s="12">
        <f>IF($B$3="","",$B$3)</f>
        <v/>
      </c>
      <c r="C105" s="17" t="n"/>
      <c r="D105" s="17" t="n"/>
      <c r="E105" s="17" t="n"/>
      <c r="F105" s="17" t="n"/>
      <c r="G105" s="17" t="n"/>
      <c r="H105" s="17" t="n"/>
      <c r="I105" s="16" t="n"/>
      <c r="J105" s="16" t="n"/>
      <c r="K105" s="17" t="n"/>
      <c r="L105" s="16" t="n"/>
      <c r="M105" s="15">
        <f>IF(J105="","",IF(L105="","",L105-J105))</f>
        <v/>
      </c>
      <c r="N105" s="12">
        <f>IF(M105="","",IF(M105&lt;=0,"Oui","Non"))</f>
        <v/>
      </c>
      <c r="O105" s="17" t="n"/>
      <c r="P105" s="17" t="n"/>
    </row>
  </sheetData>
  <autoFilter ref="A5:P105"/>
  <mergeCells count="4">
    <mergeCell ref="B3:C3"/>
    <mergeCell ref="A1:P1"/>
    <mergeCell ref="E3:F3"/>
    <mergeCell ref="A2:P2"/>
  </mergeCells>
  <dataValidations count="3">
    <dataValidation sqref="E6:E105" showDropDown="0" showInputMessage="0" showErrorMessage="0" allowBlank="1" type="list">
      <formula1>"Électricité,Chauffage,Plomberie,Ventilation,Équipements liés à l'eau,Autre"</formula1>
    </dataValidation>
    <dataValidation sqref="K6:K105" showDropDown="0" showInputMessage="0" showErrorMessage="0" allowBlank="1" type="list">
      <formula1>"À traiter,En cours,Corrigée – à contrôler,Levée"</formula1>
    </dataValidation>
    <dataValidation sqref="H3 I6:J105 L6:L105" showDropDown="0" showInputMessage="0" showErrorMessage="0" allowBlank="1" errorTitle="Date attendue" error="Saisissez une date (JJ/MM/AAAA)." type="date" operator="greaterThan">
      <formula1>36526</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3"/>
  <sheetViews>
    <sheetView workbookViewId="0">
      <pane ySplit="4" topLeftCell="A5" activePane="bottomLeft" state="frozen"/>
      <selection pane="bottomLeft" activeCell="A1" sqref="A1"/>
    </sheetView>
  </sheetViews>
  <sheetFormatPr baseColWidth="8" defaultRowHeight="15"/>
  <cols>
    <col width="38" customWidth="1" min="1" max="1"/>
    <col width="14" customWidth="1" min="2" max="2"/>
    <col width="50" customWidth="1" min="3" max="3"/>
  </cols>
  <sheetData>
    <row r="1" ht="24" customHeight="1">
      <c r="A1" s="1" t="inlineStr">
        <is>
          <t>harmony.  par Depanneo  —  Synthèse des réserves</t>
        </is>
      </c>
    </row>
    <row r="2">
      <c r="A2" s="2" t="inlineStr">
        <is>
          <t>Calculée à partir de l'onglet « Suivi des réserves ». Supprimez les lignes « Exemple » avant usage.</t>
        </is>
      </c>
    </row>
    <row r="4" ht="32" customHeight="1">
      <c r="A4" s="10" t="inlineStr">
        <is>
          <t>Indicateur</t>
        </is>
      </c>
      <c r="B4" s="10" t="inlineStr">
        <is>
          <t>Valeur</t>
        </is>
      </c>
      <c r="C4" s="10" t="inlineStr">
        <is>
          <t>Mode de calcul</t>
        </is>
      </c>
    </row>
    <row r="5">
      <c r="A5" s="18" t="inlineStr">
        <is>
          <t>PV n°</t>
        </is>
      </c>
      <c r="B5" s="12">
        <f>IF('Suivi des réserves'!B3="","",'Suivi des réserves'!B3)</f>
        <v/>
      </c>
      <c r="C5" s="17" t="inlineStr">
        <is>
          <t>Repris de l'onglet de suivi</t>
        </is>
      </c>
    </row>
    <row r="6">
      <c r="A6" s="18" t="inlineStr">
        <is>
          <t>Réf. site</t>
        </is>
      </c>
      <c r="B6" s="12">
        <f>IF('Suivi des réserves'!E3="","",'Suivi des réserves'!E3)</f>
        <v/>
      </c>
      <c r="C6" s="17" t="inlineStr">
        <is>
          <t>Repris de l'onglet de suivi</t>
        </is>
      </c>
    </row>
    <row r="7">
      <c r="A7" s="18" t="inlineStr">
        <is>
          <t>Nombre de réserves</t>
        </is>
      </c>
      <c r="B7" s="12">
        <f>COUNTIF('Suivi des réserves'!$G$6:$G$105,"&lt;&gt;")</f>
        <v/>
      </c>
      <c r="C7" s="17" t="inlineStr">
        <is>
          <t>Lignes dont la réserve est décrite</t>
        </is>
      </c>
    </row>
    <row r="8">
      <c r="A8" s="18" t="inlineStr">
        <is>
          <t>À traiter</t>
        </is>
      </c>
      <c r="B8" s="12">
        <f>COUNTIF('Suivi des réserves'!$K$6:$K$105,"À traiter")</f>
        <v/>
      </c>
      <c r="C8" s="17" t="inlineStr">
        <is>
          <t>Statut « À traiter »</t>
        </is>
      </c>
    </row>
    <row r="9">
      <c r="A9" s="18" t="inlineStr">
        <is>
          <t>En cours</t>
        </is>
      </c>
      <c r="B9" s="12">
        <f>COUNTIF('Suivi des réserves'!$K$6:$K$105,"En cours")</f>
        <v/>
      </c>
      <c r="C9" s="17" t="inlineStr">
        <is>
          <t>Statut « En cours »</t>
        </is>
      </c>
    </row>
    <row r="10">
      <c r="A10" s="18" t="inlineStr">
        <is>
          <t>Corrigée – à contrôler</t>
        </is>
      </c>
      <c r="B10" s="12">
        <f>COUNTIF('Suivi des réserves'!$K$6:$K$105,"Corrigée – à contrôler")</f>
        <v/>
      </c>
      <c r="C10" s="17" t="inlineStr">
        <is>
          <t>Correction déclarée, contre-visite à faire</t>
        </is>
      </c>
    </row>
    <row r="11">
      <c r="A11" s="18" t="inlineStr">
        <is>
          <t>Levées</t>
        </is>
      </c>
      <c r="B11" s="12">
        <f>COUNTIF('Suivi des réserves'!$K$6:$K$105,"Levée")</f>
        <v/>
      </c>
      <c r="C11" s="17" t="inlineStr">
        <is>
          <t>Statut « Levée »</t>
        </is>
      </c>
    </row>
    <row r="12">
      <c r="A12" s="18" t="inlineStr">
        <is>
          <t>Restant à lever</t>
        </is>
      </c>
      <c r="B12" s="12">
        <f>IF(B7="","",B7-B11)</f>
        <v/>
      </c>
      <c r="C12" s="17" t="inlineStr">
        <is>
          <t>Nombre de réserves − levées</t>
        </is>
      </c>
    </row>
    <row r="13">
      <c r="A13" s="18" t="inlineStr">
        <is>
          <t>Taux de levée</t>
        </is>
      </c>
      <c r="B13" s="19">
        <f>IF(B7=0,"",B11/B7)</f>
        <v/>
      </c>
      <c r="C13" s="17" t="inlineStr">
        <is>
          <t>Levées / nombre de réserves</t>
        </is>
      </c>
    </row>
    <row r="14">
      <c r="A14" s="18" t="inlineStr">
        <is>
          <t>Levées hors délai</t>
        </is>
      </c>
      <c r="B14" s="12">
        <f>COUNTIF('Suivi des réserves'!$N$6:$N$105,"Non")</f>
        <v/>
      </c>
      <c r="C14" s="17" t="inlineStr">
        <is>
          <t>Date de levée postérieure à l'échéance</t>
        </is>
      </c>
    </row>
    <row r="15">
      <c r="A15" s="18" t="inlineStr">
        <is>
          <t>Levées dans le délai</t>
        </is>
      </c>
      <c r="B15" s="12">
        <f>COUNTIF('Suivi des réserves'!$N$6:$N$105,"Oui")</f>
        <v/>
      </c>
      <c r="C15" s="17" t="inlineStr">
        <is>
          <t>Date de levée au plus tard à l'échéance</t>
        </is>
      </c>
    </row>
    <row r="17" ht="32" customHeight="1">
      <c r="A17" s="10" t="inlineStr">
        <is>
          <t>Réserves par lot</t>
        </is>
      </c>
      <c r="B17" s="10" t="inlineStr">
        <is>
          <t>Nombre</t>
        </is>
      </c>
      <c r="C17" s="10" t="inlineStr"/>
    </row>
    <row r="18">
      <c r="A18" s="20" t="inlineStr">
        <is>
          <t>Électricité</t>
        </is>
      </c>
      <c r="B18" s="12">
        <f>COUNTIF('Suivi des réserves'!$E$6:$E$105,"Électricité")</f>
        <v/>
      </c>
      <c r="C18" s="21" t="n"/>
    </row>
    <row r="19">
      <c r="A19" s="20" t="inlineStr">
        <is>
          <t>Chauffage</t>
        </is>
      </c>
      <c r="B19" s="12">
        <f>COUNTIF('Suivi des réserves'!$E$6:$E$105,"Chauffage")</f>
        <v/>
      </c>
      <c r="C19" s="21" t="n"/>
    </row>
    <row r="20">
      <c r="A20" s="20" t="inlineStr">
        <is>
          <t>Plomberie</t>
        </is>
      </c>
      <c r="B20" s="12">
        <f>COUNTIF('Suivi des réserves'!$E$6:$E$105,"Plomberie")</f>
        <v/>
      </c>
      <c r="C20" s="21" t="n"/>
    </row>
    <row r="21">
      <c r="A21" s="20" t="inlineStr">
        <is>
          <t>Ventilation</t>
        </is>
      </c>
      <c r="B21" s="12">
        <f>COUNTIF('Suivi des réserves'!$E$6:$E$105,"Ventilation")</f>
        <v/>
      </c>
      <c r="C21" s="21" t="n"/>
    </row>
    <row r="22">
      <c r="A22" s="20" t="inlineStr">
        <is>
          <t>Équipements liés à l'eau</t>
        </is>
      </c>
      <c r="B22" s="12">
        <f>COUNTIF('Suivi des réserves'!$E$6:$E$105,"Équipements liés à l'eau")</f>
        <v/>
      </c>
      <c r="C22" s="21" t="n"/>
    </row>
    <row r="23">
      <c r="A23" s="20" t="inlineStr">
        <is>
          <t>Autre</t>
        </is>
      </c>
      <c r="B23" s="12">
        <f>COUNTIF('Suivi des réserves'!$E$6:$E$105,"Autre")</f>
        <v/>
      </c>
      <c r="C23" s="21" t="n"/>
    </row>
  </sheetData>
  <mergeCells count="2">
    <mergeCell ref="A1:C1"/>
    <mergeCell ref="A2:C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2026-10-05T14:32:45Z</dcterms:created>
  <dcterms:modified xmlns:dcterms="http://purl.org/dc/terms/" xmlns:xsi="http://www.w3.org/2001/XMLSchema-instance" xsi:type="dcterms:W3CDTF">2026-10-05T14:32:45Z</dcterms:modified>
</cp:coreProperties>
</file>