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Fiche d'intervention" sheetId="2" state="visible" r:id="rId2"/>
    <sheet xmlns:r="http://schemas.openxmlformats.org/officeDocument/2006/relationships" name="Exemple corrective" sheetId="3" state="visible" r:id="rId3"/>
    <sheet xmlns:r="http://schemas.openxmlformats.org/officeDocument/2006/relationships" name="Variante préventive CVC" sheetId="4" state="visible" r:id="rId4"/>
    <sheet xmlns:r="http://schemas.openxmlformats.org/officeDocument/2006/relationships" name="Journal" sheetId="5" state="visible" r:id="rId5"/>
    <sheet xmlns:r="http://schemas.openxmlformats.org/officeDocument/2006/relationships" name="Planning préventif" sheetId="6" state="visible" r:id="rId6"/>
    <sheet xmlns:r="http://schemas.openxmlformats.org/officeDocument/2006/relationships" name="Référentiels" sheetId="7" state="visible" r:id="rId7"/>
    <sheet xmlns:r="http://schemas.openxmlformats.org/officeDocument/2006/relationships" name="KPI" sheetId="8" state="visible" r:id="rId8"/>
  </sheets>
  <definedNames>
    <definedName name="_xlnm.Print_Area" localSheetId="1">'Fiche d''intervention'!$A$1:$D$37</definedName>
    <definedName name="_xlnm.Print_Area" localSheetId="2">'Exemple corrective'!$A$1:$D$37</definedName>
    <definedName name="_xlnm.Print_Area" localSheetId="3">'Variante préventive CVC'!$A$1:$E$26</definedName>
    <definedName name="_xlnm._FilterDatabase" localSheetId="4" hidden="1">'Journal'!$A$5:$AQ$505</definedName>
    <definedName name="_xlnm.Print_Titles" localSheetId="4">'Journal'!$5:$5</definedName>
    <definedName name="_xlnm._FilterDatabase" localSheetId="5" hidden="1">'Planning préventif'!$A$4:$W$154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/mm/yyyy"/>
    <numFmt numFmtId="165" formatCode="dd/mm/yyyy hh:mm"/>
    <numFmt numFmtId="166" formatCode="yyyy-mm-dd"/>
    <numFmt numFmtId="167" formatCode="yyyy-mm-dd h:mm:ss"/>
    <numFmt numFmtId="168" formatCode="#,##0.00 &quot;€&quot;"/>
    <numFmt numFmtId="169" formatCode="0.0%"/>
  </numFmts>
  <fonts count="9">
    <font>
      <name val="Calibri"/>
      <family val="2"/>
      <color theme="1"/>
      <sz val="11"/>
      <scheme val="minor"/>
    </font>
    <font>
      <name val="Calibri"/>
      <b val="1"/>
      <color rgb="00071C4D"/>
      <sz val="16"/>
    </font>
    <font>
      <name val="Calibri"/>
      <i val="1"/>
      <color rgb="005A6473"/>
      <sz val="9"/>
    </font>
    <font>
      <name val="Calibri"/>
      <b val="1"/>
      <color rgb="00FFFFFF"/>
      <sz val="11"/>
    </font>
    <font>
      <name val="Calibri"/>
      <b val="1"/>
      <color rgb="00C84A25"/>
      <sz val="10"/>
    </font>
    <font>
      <name val="Calibri"/>
      <b val="1"/>
      <color rgb="00FFFFFF"/>
      <sz val="10"/>
    </font>
    <font>
      <name val="Calibri"/>
      <b val="1"/>
      <color rgb="00071C4D"/>
      <sz val="10"/>
    </font>
    <font>
      <b val="1"/>
      <color rgb="00C84A25"/>
    </font>
    <font>
      <color rgb="005A6473"/>
      <sz val="9"/>
    </font>
  </fonts>
  <fills count="6">
    <fill>
      <patternFill/>
    </fill>
    <fill>
      <patternFill patternType="gray125"/>
    </fill>
    <fill>
      <patternFill patternType="solid">
        <fgColor rgb="00071C4D"/>
      </patternFill>
    </fill>
    <fill>
      <patternFill patternType="solid">
        <fgColor rgb="00EEF1F6"/>
      </patternFill>
    </fill>
    <fill>
      <patternFill patternType="solid">
        <fgColor rgb="00FFF4E5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E4DCCF"/>
      </left>
      <right style="thin">
        <color rgb="00E4DCCF"/>
      </right>
      <top style="thin">
        <color rgb="00E4DCCF"/>
      </top>
      <bottom style="thin">
        <color rgb="00E4DCCF"/>
      </bottom>
    </border>
    <border>
      <left/>
      <right/>
      <top style="thin">
        <color rgb="00E4DCCF"/>
      </top>
      <bottom/>
      <diagonal/>
    </border>
    <border>
      <left/>
      <right style="thin">
        <color rgb="00E4DCCF"/>
      </right>
      <top style="thin">
        <color rgb="00E4DCCF"/>
      </top>
      <bottom/>
      <diagonal/>
    </border>
    <border>
      <left/>
      <right/>
      <top style="thin">
        <color rgb="00E4DCCF"/>
      </top>
      <bottom style="thin">
        <color rgb="00E4DCCF"/>
      </bottom>
      <diagonal/>
    </border>
    <border>
      <left/>
      <right style="thin">
        <color rgb="00E4DCCF"/>
      </right>
      <top style="thin">
        <color rgb="00E4DCCF"/>
      </top>
      <bottom style="thin">
        <color rgb="00E4DCCF"/>
      </bottom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5" fillId="2" borderId="0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164" fontId="0" fillId="0" borderId="1" applyAlignment="1" pivotButton="0" quotePrefix="0" xfId="0">
      <alignment horizontal="left" vertical="top" wrapText="1"/>
    </xf>
    <xf numFmtId="0" fontId="0" fillId="0" borderId="1" pivotButton="0" quotePrefix="0" xfId="0"/>
    <xf numFmtId="165" fontId="0" fillId="0" borderId="1" applyAlignment="1" pivotButton="0" quotePrefix="0" xfId="0">
      <alignment horizontal="left" vertical="top" wrapText="1"/>
    </xf>
    <xf numFmtId="2" fontId="0" fillId="3" borderId="1" pivotButton="0" quotePrefix="0" xfId="0"/>
    <xf numFmtId="0" fontId="6" fillId="0" borderId="1" pivotButton="0" quotePrefix="0" xfId="0"/>
    <xf numFmtId="0" fontId="7" fillId="3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0" borderId="1" applyAlignment="1" pivotButton="0" quotePrefix="0" xfId="0">
      <alignment horizontal="center" vertical="center" wrapText="1"/>
    </xf>
    <xf numFmtId="0" fontId="4" fillId="0" borderId="0" pivotButton="0" quotePrefix="0" xfId="0"/>
    <xf numFmtId="0" fontId="0" fillId="4" borderId="1" applyAlignment="1" pivotButton="0" quotePrefix="0" xfId="0">
      <alignment horizontal="left" vertical="top" wrapText="1"/>
    </xf>
    <xf numFmtId="164" fontId="0" fillId="4" borderId="1" applyAlignment="1" pivotButton="0" quotePrefix="0" xfId="0">
      <alignment horizontal="left" vertical="top" wrapText="1"/>
    </xf>
    <xf numFmtId="165" fontId="0" fillId="4" borderId="1" applyAlignment="1" pivotButton="0" quotePrefix="0" xfId="0">
      <alignment horizontal="left" vertical="top" wrapText="1"/>
    </xf>
    <xf numFmtId="164" fontId="0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2" fillId="0" borderId="0" pivotButton="0" quotePrefix="0" xfId="0"/>
    <xf numFmtId="0" fontId="4" fillId="4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left" vertical="center" wrapText="1"/>
    </xf>
    <xf numFmtId="164" fontId="0" fillId="4" borderId="1" applyAlignment="1" pivotButton="0" quotePrefix="0" xfId="0">
      <alignment horizontal="left" vertical="center" wrapText="1"/>
    </xf>
    <xf numFmtId="165" fontId="0" fillId="4" borderId="1" applyAlignment="1" pivotButton="0" quotePrefix="0" xfId="0">
      <alignment horizontal="left" vertical="center" wrapText="1"/>
    </xf>
    <xf numFmtId="2" fontId="0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center" wrapText="1"/>
    </xf>
    <xf numFmtId="168" fontId="0" fillId="4" borderId="1" applyAlignment="1" pivotButton="0" quotePrefix="0" xfId="0">
      <alignment horizontal="left" vertical="center" wrapText="1"/>
    </xf>
    <xf numFmtId="164" fontId="0" fillId="0" borderId="1" applyAlignment="1" pivotButton="0" quotePrefix="0" xfId="0">
      <alignment horizontal="left" vertical="center" wrapText="1"/>
    </xf>
    <xf numFmtId="165" fontId="0" fillId="0" borderId="1" applyAlignment="1" pivotButton="0" quotePrefix="0" xfId="0">
      <alignment horizontal="left" vertical="center" wrapText="1"/>
    </xf>
    <xf numFmtId="168" fontId="0" fillId="0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164" fontId="0" fillId="5" borderId="1" pivotButton="0" quotePrefix="0" xfId="0"/>
    <xf numFmtId="1" fontId="0" fillId="3" borderId="1" applyAlignment="1" pivotButton="0" quotePrefix="0" xfId="0">
      <alignment horizontal="right"/>
    </xf>
    <xf numFmtId="0" fontId="8" fillId="0" borderId="1" applyAlignment="1" pivotButton="0" quotePrefix="0" xfId="0">
      <alignment horizontal="left" vertical="center" wrapText="1"/>
    </xf>
    <xf numFmtId="169" fontId="0" fillId="3" borderId="1" applyAlignment="1" pivotButton="0" quotePrefix="0" xfId="0">
      <alignment horizontal="right"/>
    </xf>
    <xf numFmtId="2" fontId="0" fillId="3" borderId="1" applyAlignment="1" pivotButton="0" quotePrefix="0" xfId="0">
      <alignment horizontal="right"/>
    </xf>
    <xf numFmtId="168" fontId="0" fillId="3" borderId="1" applyAlignment="1" pivotButton="0" quotePrefix="0" xfId="0">
      <alignment horizontal="right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24" customHeight="1">
      <c r="A1" s="1" t="inlineStr">
        <is>
          <t>harmony.  par Depanneo  —  Modèle de fiche d'intervention</t>
        </is>
      </c>
    </row>
    <row r="2" ht="30" customHeight="1">
      <c r="A2" s="2" t="inlineStr">
        <is>
          <t>Modèle fourni à titre indicatif, à adapter et à faire valider avant usage. Ne remplace pas les documents réglementaires (Cerfa n° 15497 pour les fluides frigorigènes, registre de sécurité en ERP).</t>
        </is>
      </c>
    </row>
    <row r="4" ht="20" customHeight="1">
      <c r="A4" s="3" t="inlineStr">
        <is>
          <t>CONTENU DU CLASSEUR</t>
        </is>
      </c>
    </row>
    <row r="5" ht="32" customHeight="1">
      <c r="A5" s="4" t="inlineStr">
        <is>
          <t>Fiche d'intervention</t>
        </is>
      </c>
      <c r="B5" s="5" t="inlineStr">
        <is>
          <t>Trame vierge à imprimer ou à remplir : identification du site et de la demande, exécution horodatée, diagnostic (symptôme, cause, remède), contrôle final et clôture.</t>
        </is>
      </c>
    </row>
    <row r="6" ht="32" customHeight="1">
      <c r="A6" s="4" t="inlineStr">
        <is>
          <t>Exemple corrective</t>
        </is>
      </c>
      <c r="B6" s="5" t="inlineStr">
        <is>
          <t>La même fiche, préremplie avec une réparation corrective en plomberie (pompe de relevage, fuite sur raccord).</t>
        </is>
      </c>
    </row>
    <row r="7" ht="32" customHeight="1">
      <c r="A7" s="4" t="inlineStr">
        <is>
          <t>Variante préventive CVC</t>
        </is>
      </c>
      <c r="B7" s="5" t="inlineStr">
        <is>
          <t>Fiche de maintenance préventive : planning, points de contrôle, valeurs relevées, anomalies, actions réalisées et état final.</t>
        </is>
      </c>
    </row>
    <row r="8" ht="32" customHeight="1">
      <c r="A8" s="4" t="inlineStr">
        <is>
          <t>Journal</t>
        </is>
      </c>
      <c r="B8" s="5" t="inlineStr">
        <is>
          <t>Registre consolidé : une ligne par opération, filtres, statuts, échéances, délais calculés et contrôle des champs manquants avant clôture.</t>
        </is>
      </c>
    </row>
    <row r="9" ht="16" customHeight="1">
      <c r="A9" s="4" t="inlineStr">
        <is>
          <t>Planning préventif</t>
        </is>
      </c>
      <c r="B9" s="5" t="inlineStr">
        <is>
          <t>Opérations préventives par équipement, périodicité et mois de passage prévus.</t>
        </is>
      </c>
    </row>
    <row r="10" ht="32" customHeight="1">
      <c r="A10" s="4" t="inlineStr">
        <is>
          <t>Référentiels</t>
        </is>
      </c>
      <c r="B10" s="5" t="inlineStr">
        <is>
          <t>Registre des sites, des installations et des codes uniques, et listes de valeurs (lots, types, priorités, statuts, états finaux).</t>
        </is>
      </c>
    </row>
    <row r="11" ht="32" customHeight="1">
      <c r="A11" s="4" t="inlineStr">
        <is>
          <t>KPI</t>
        </is>
      </c>
      <c r="B11" s="5" t="inlineStr">
        <is>
          <t>Synthèse calculée à partir du journal : volumes, ratio préventif et correctif, délais moyens, respect des délais, retards, champs manquants.</t>
        </is>
      </c>
    </row>
    <row r="12" ht="20" customHeight="1">
      <c r="A12" s="3" t="inlineStr">
        <is>
          <t>DÉPLOIEMENT EN 5 ÉTAPES</t>
        </is>
      </c>
    </row>
    <row r="13" ht="32" customHeight="1">
      <c r="A13" s="4" t="inlineStr">
        <is>
          <t>Étape 1</t>
        </is>
      </c>
      <c r="B13" s="5" t="inlineStr">
        <is>
          <t>Le responsable prépare les référentiels des sites, des équipements, des lots techniques, des priorités et des statuts (onglet Référentiels).</t>
        </is>
      </c>
    </row>
    <row r="14" ht="32" customHeight="1">
      <c r="A14" s="4" t="inlineStr">
        <is>
          <t>Étape 2</t>
        </is>
      </c>
      <c r="B14" s="5" t="inlineStr">
        <is>
          <t>La coordination attribue un identifiant à la demande, vérifie le code de l'équipement et renseigne les éléments connus avant le déplacement.</t>
        </is>
      </c>
    </row>
    <row r="15" ht="32" customHeight="1">
      <c r="A15" s="4" t="inlineStr">
        <is>
          <t>Étape 3</t>
        </is>
      </c>
      <c r="B15" s="5" t="inlineStr">
        <is>
          <t>L'intervenant consigne les horaires, le symptôme, la cause, le remède, les actions, les consommables et le temps passé.</t>
        </is>
      </c>
    </row>
    <row r="16" ht="16" customHeight="1">
      <c r="A16" s="4" t="inlineStr">
        <is>
          <t>Étape 4</t>
        </is>
      </c>
      <c r="B16" s="5" t="inlineStr">
        <is>
          <t>Après l'essai, il précise l'état final, les réserves, les justificatifs et la validation.</t>
        </is>
      </c>
    </row>
    <row r="17" ht="32" customHeight="1">
      <c r="A17" s="4" t="inlineStr">
        <is>
          <t>Étape 5</t>
        </is>
      </c>
      <c r="B17" s="5" t="inlineStr">
        <is>
          <t>Le responsable reporte la ligne dans le journal, contrôle la qualité des données et sauvegarde la version de référence.</t>
        </is>
      </c>
    </row>
    <row r="18" ht="20" customHeight="1">
      <c r="A18" s="3" t="inlineStr">
        <is>
          <t>RÈGLES DE SAISIE</t>
        </is>
      </c>
    </row>
    <row r="19" ht="32" customHeight="1">
      <c r="A19" s="4" t="inlineStr">
        <is>
          <t>Cellules</t>
        </is>
      </c>
      <c r="B19" s="5" t="inlineStr">
        <is>
          <t>Blanc = à saisir. Gris bleuté = calcul automatique, ne pas saisir. Orangé = ligne « Exemple », à supprimer avant usage réel (sinon elle est comptée dans les KPI).</t>
        </is>
      </c>
    </row>
    <row r="20" ht="32" customHeight="1">
      <c r="A20" s="4" t="inlineStr">
        <is>
          <t>Dates et heures</t>
        </is>
      </c>
      <c r="B20" s="5" t="inlineStr">
        <is>
          <t>Format jj/mm/aaaa hh:mm (exemple : 06/10/2026 08:15). Les délais sont calculés en heures : arrivée − appel, rétablissement − appel.</t>
        </is>
      </c>
    </row>
    <row r="21" ht="32" customHeight="1">
      <c r="A21" s="4" t="inlineStr">
        <is>
          <t>Listes déroulantes</t>
        </is>
      </c>
      <c r="B21" s="5" t="inlineStr">
        <is>
          <t>Type, priorité, lot, statut, état final, essai et validation : utilisez les listes pour garder le même vocabulaire sur tous les sites.</t>
        </is>
      </c>
    </row>
    <row r="22" ht="32" customHeight="1">
      <c r="A22" s="4" t="inlineStr">
        <is>
          <t>Contrôle avant clôture</t>
        </is>
      </c>
      <c r="B22" s="5" t="inlineStr">
        <is>
          <t>Une ligne au statut « Clôturée » affiche « Champs manquants » s'il manque l'heure de rétablissement, le remède, l'essai, l'état final ou la validation.</t>
        </is>
      </c>
    </row>
    <row r="23" ht="32" customHeight="1">
      <c r="A23" s="4" t="inlineStr">
        <is>
          <t>Retards</t>
        </is>
      </c>
      <c r="B23" s="5" t="inlineStr">
        <is>
          <t>Saisissez la date de référence dans l'onglet KPI (cellule C4) : les opérations non clôturées dont l'échéance est dépassée passent « En retard ».</t>
        </is>
      </c>
    </row>
    <row r="24" ht="32" customHeight="1">
      <c r="A24" s="4" t="inlineStr">
        <is>
          <t>Un statut « terminé » ne suffit pas</t>
        </is>
      </c>
      <c r="B24" s="5" t="inlineStr">
        <is>
          <t>Le contrôle final doit rester compréhensible pour un responsable qui n'a pas assisté à l'opération.</t>
        </is>
      </c>
    </row>
    <row r="25" ht="20" customHeight="1">
      <c r="A25" s="3" t="inlineStr">
        <is>
          <t>BONNES PRATIQUES</t>
        </is>
      </c>
    </row>
    <row r="26" ht="32" customHeight="1">
      <c r="A26" s="4" t="inlineStr">
        <is>
          <t>Copie de référence</t>
        </is>
      </c>
      <c r="B26" s="5" t="inlineStr">
        <is>
          <t>Définir un emplacement de référence, des droits d'accès, une règle de nommage et un plan de sauvegarde. Mettre à jour la copie de référence plutôt que diffuser des copies par courriel.</t>
        </is>
      </c>
    </row>
    <row r="27" ht="32" customHeight="1">
      <c r="A27" s="4" t="inlineStr">
        <is>
          <t>Sortie PDF</t>
        </is>
      </c>
      <c r="B27" s="5" t="inlineStr">
        <is>
          <t>Enregistrer la fiche validée en PDF pour figer les informations avant transmission ou archivage. Aucun export automatisé vers un logiciel tiers n'est prévu.</t>
        </is>
      </c>
    </row>
    <row r="28" ht="48" customHeight="1">
      <c r="A28" s="4" t="inlineStr">
        <is>
          <t>RGPD</t>
        </is>
      </c>
      <c r="B28" s="5" t="inlineStr">
        <is>
          <t>Le classeur peut contenir des données personnelles (intervenants, occupants, demandeurs) : minimiser les champs, limiter l'accès au personnel autorisé, définir une durée de conservation, supprimer les éléments devenus inutiles.</t>
        </is>
      </c>
    </row>
    <row r="29" ht="48" customHeight="1">
      <c r="A29" s="4" t="inlineStr">
        <is>
          <t>Documents réglementaires</t>
        </is>
      </c>
      <c r="B29" s="5" t="inlineStr">
        <is>
          <t>Manipulation de fluide frigorigène : fiche d'intervention Cerfa n° 15497 (article R. 543-82 du Code de l'environnement). ERP : report au registre de sécurité (article R. 143-44 du Code de la construction et de l'habitation).</t>
        </is>
      </c>
    </row>
    <row r="30" ht="16" customHeight="1">
      <c r="A30" s="4" t="inlineStr">
        <is>
          <t>Formules</t>
        </is>
      </c>
      <c r="B30" s="5" t="inlineStr">
        <is>
          <t>Le classeur fonctionne sans macro. Formules utilisées : SUM, IF et COUNTIF uniquement.</t>
        </is>
      </c>
    </row>
  </sheetData>
  <mergeCells count="6">
    <mergeCell ref="A4:B4"/>
    <mergeCell ref="A2:B2"/>
    <mergeCell ref="A25:B25"/>
    <mergeCell ref="A1:B1"/>
    <mergeCell ref="A18:B18"/>
    <mergeCell ref="A12:B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34" customWidth="1" min="2" max="2"/>
    <col width="24" customWidth="1" min="3" max="3"/>
    <col width="34" customWidth="1" min="4" max="4"/>
  </cols>
  <sheetData>
    <row r="1" ht="24" customHeight="1">
      <c r="A1" s="1" t="inlineStr">
        <is>
          <t>harmony.  par Depanneo  —  Fiche d'intervention — trame vierge</t>
        </is>
      </c>
    </row>
    <row r="2" ht="30" customHeight="1">
      <c r="A2" s="2" t="inlineStr">
        <is>
          <t>Modèle fourni à titre indicatif, à adapter et à faire valider avant usage. Ne remplace pas les documents réglementaires (Cerfa n° 15497 pour les fluides frigorigènes, registre de sécurité en ERP).</t>
        </is>
      </c>
    </row>
    <row r="4" ht="20" customHeight="1">
      <c r="A4" s="3" t="inlineStr">
        <is>
          <t>A. IDENTIFICATION DU SITE ET DE LA DEMANDE</t>
        </is>
      </c>
    </row>
    <row r="5" ht="22" customHeight="1">
      <c r="A5" s="4" t="inlineStr">
        <is>
          <t>N° de l'opération</t>
        </is>
      </c>
      <c r="B5" s="5" t="n"/>
      <c r="C5" s="4" t="inlineStr">
        <is>
          <t>Date</t>
        </is>
      </c>
      <c r="D5" s="6" t="n"/>
    </row>
    <row r="6" ht="22" customHeight="1">
      <c r="A6" s="4" t="inlineStr">
        <is>
          <t>Client / entreprise</t>
        </is>
      </c>
      <c r="B6" s="5" t="n"/>
      <c r="C6" s="4" t="inlineStr">
        <is>
          <t>Prestataire</t>
        </is>
      </c>
      <c r="D6" s="5" t="n"/>
    </row>
    <row r="7" ht="22" customHeight="1">
      <c r="A7" s="4" t="inlineStr">
        <is>
          <t>Site</t>
        </is>
      </c>
      <c r="B7" s="5" t="n"/>
      <c r="C7" s="4" t="inlineStr">
        <is>
          <t>Bâtiment</t>
        </is>
      </c>
      <c r="D7" s="5" t="n"/>
    </row>
    <row r="8" ht="22" customHeight="1">
      <c r="A8" s="4" t="inlineStr">
        <is>
          <t>Local</t>
        </is>
      </c>
      <c r="B8" s="5" t="n"/>
      <c r="C8" s="4" t="inlineStr">
        <is>
          <t>Lot technique</t>
        </is>
      </c>
      <c r="D8" s="5" t="n"/>
    </row>
    <row r="9" ht="22" customHeight="1">
      <c r="A9" s="4" t="inlineStr">
        <is>
          <t>Code équipement unique</t>
        </is>
      </c>
      <c r="B9" s="5" t="n"/>
      <c r="C9" s="4" t="inlineStr">
        <is>
          <t>Désignation du matériel</t>
        </is>
      </c>
      <c r="D9" s="5" t="n"/>
    </row>
    <row r="10" ht="22" customHeight="1">
      <c r="A10" s="4" t="inlineStr">
        <is>
          <t>Demandeur</t>
        </is>
      </c>
      <c r="B10" s="5" t="n"/>
      <c r="C10" s="4" t="inlineStr">
        <is>
          <t>Technicien / intervenant</t>
        </is>
      </c>
      <c r="D10" s="5" t="n"/>
    </row>
    <row r="11" ht="22" customHeight="1">
      <c r="A11" s="4" t="inlineStr">
        <is>
          <t>Responsable</t>
        </is>
      </c>
      <c r="B11" s="5" t="n"/>
      <c r="C11" s="4" t="inlineStr">
        <is>
          <t>Statut</t>
        </is>
      </c>
      <c r="D11" s="5" t="n"/>
    </row>
    <row r="12" ht="22" customHeight="1">
      <c r="A12" s="4" t="inlineStr">
        <is>
          <t>Type de maintenance</t>
        </is>
      </c>
      <c r="B12" s="5" t="n"/>
      <c r="C12" s="4" t="inlineStr">
        <is>
          <t>Priorité</t>
        </is>
      </c>
      <c r="D12" s="5" t="n"/>
    </row>
    <row r="13" ht="22" customHeight="1">
      <c r="A13" s="4" t="inlineStr">
        <is>
          <t>Échéance</t>
        </is>
      </c>
      <c r="B13" s="6" t="n"/>
      <c r="C13" s="7" t="n"/>
      <c r="D13" s="7" t="n"/>
    </row>
    <row r="14" ht="44" customHeight="1">
      <c r="A14" s="4" t="inlineStr">
        <is>
          <t>Description initiale de la demande</t>
        </is>
      </c>
      <c r="B14" s="5" t="n"/>
      <c r="C14" s="7" t="n"/>
      <c r="D14" s="7" t="n"/>
    </row>
    <row r="15" ht="20" customHeight="1">
      <c r="A15" s="3" t="inlineStr">
        <is>
          <t>B. EXÉCUTION HORODATÉE</t>
        </is>
      </c>
    </row>
    <row r="16" ht="22" customHeight="1">
      <c r="A16" s="4" t="inlineStr">
        <is>
          <t>Heure de l'appel</t>
        </is>
      </c>
      <c r="B16" s="8" t="n"/>
      <c r="C16" s="4" t="inlineStr">
        <is>
          <t>Heure d'arrivée</t>
        </is>
      </c>
      <c r="D16" s="8" t="n"/>
    </row>
    <row r="17" ht="22" customHeight="1">
      <c r="A17" s="4" t="inlineStr">
        <is>
          <t>Heure de rétablissement</t>
        </is>
      </c>
      <c r="B17" s="8" t="n"/>
      <c r="C17" s="4" t="inlineStr">
        <is>
          <t>Temps passé (h)</t>
        </is>
      </c>
      <c r="D17" s="5" t="n"/>
    </row>
    <row r="18" ht="22" customHeight="1">
      <c r="A18" s="4" t="inlineStr">
        <is>
          <t>Délai d'intervention (h)</t>
        </is>
      </c>
      <c r="B18" s="9">
        <f>IF(B16="","",IF(D16="","",(D16-B16)*24))</f>
        <v/>
      </c>
      <c r="C18" s="4" t="inlineStr">
        <is>
          <t>Délai de remise en état (h)</t>
        </is>
      </c>
      <c r="D18" s="9">
        <f>IF(B16="","",IF(B17="","",(B17-B16)*24))</f>
        <v/>
      </c>
    </row>
    <row r="19" ht="22" customHeight="1">
      <c r="A19" s="4" t="inlineStr">
        <is>
          <t>Engagement contractuel applicable</t>
        </is>
      </c>
      <c r="B19" s="5" t="n"/>
      <c r="C19" s="7" t="n"/>
      <c r="D19" s="7" t="n"/>
    </row>
    <row r="20" ht="20" customHeight="1">
      <c r="A20" s="3" t="inlineStr">
        <is>
          <t>C. DIAGNOSTIC ET TRAVAUX</t>
        </is>
      </c>
    </row>
    <row r="21" ht="40" customHeight="1">
      <c r="A21" s="4" t="inlineStr">
        <is>
          <t>Symptôme (constat sur place)</t>
        </is>
      </c>
      <c r="B21" s="5" t="n"/>
      <c r="C21" s="7" t="n"/>
      <c r="D21" s="7" t="n"/>
    </row>
    <row r="22" ht="40" customHeight="1">
      <c r="A22" s="4" t="inlineStr">
        <is>
          <t>Cause (origine identifiée)</t>
        </is>
      </c>
      <c r="B22" s="5" t="n"/>
      <c r="C22" s="7" t="n"/>
      <c r="D22" s="7" t="n"/>
    </row>
    <row r="23" ht="40" customHeight="1">
      <c r="A23" s="4" t="inlineStr">
        <is>
          <t>Remède (action appliquée)</t>
        </is>
      </c>
      <c r="B23" s="5" t="n"/>
      <c r="C23" s="7" t="n"/>
      <c r="D23" s="7" t="n"/>
    </row>
    <row r="24" ht="56" customHeight="1">
      <c r="A24" s="4" t="inlineStr">
        <is>
          <t>Actions réalisées</t>
        </is>
      </c>
      <c r="B24" s="5" t="n"/>
      <c r="C24" s="7" t="n"/>
      <c r="D24" s="7" t="n"/>
    </row>
    <row r="25" ht="44" customHeight="1">
      <c r="A25" s="4" t="inlineStr">
        <is>
          <t>Pièces et consommables (désignation, référence, quantité)</t>
        </is>
      </c>
      <c r="B25" s="5" t="n"/>
      <c r="C25" s="7" t="n"/>
      <c r="D25" s="7" t="n"/>
    </row>
    <row r="26" ht="22" customHeight="1">
      <c r="A26" s="4" t="inlineStr">
        <is>
          <t>N° de bon de sortie de stock</t>
        </is>
      </c>
      <c r="B26" s="5" t="n"/>
      <c r="C26" s="4" t="inlineStr">
        <is>
          <t>Coût des consommables (€ HT)</t>
        </is>
      </c>
      <c r="D26" s="5" t="n"/>
    </row>
    <row r="27" ht="20" customHeight="1">
      <c r="A27" s="3" t="inlineStr">
        <is>
          <t>D. CONTRÔLE FINAL ET CLÔTURE</t>
        </is>
      </c>
    </row>
    <row r="28" ht="22" customHeight="1">
      <c r="A28" s="4" t="inlineStr">
        <is>
          <t>Essai fonctionnel après travaux</t>
        </is>
      </c>
      <c r="B28" s="5" t="n"/>
      <c r="C28" s="4" t="inlineStr">
        <is>
          <t>État final</t>
        </is>
      </c>
      <c r="D28" s="5" t="n"/>
    </row>
    <row r="29" ht="40" customHeight="1">
      <c r="A29" s="4" t="inlineStr">
        <is>
          <t>Valeurs mesurées (pression, température, isolement…)</t>
        </is>
      </c>
      <c r="B29" s="5" t="n"/>
      <c r="C29" s="7" t="n"/>
      <c r="D29" s="7" t="n"/>
    </row>
    <row r="30" ht="40" customHeight="1">
      <c r="A30" s="4" t="inlineStr">
        <is>
          <t>Réserves</t>
        </is>
      </c>
      <c r="B30" s="5" t="n"/>
      <c r="C30" s="7" t="n"/>
      <c r="D30" s="7" t="n"/>
    </row>
    <row r="31" ht="40" customHeight="1">
      <c r="A31" s="4" t="inlineStr">
        <is>
          <t>Plan d'actions restant à programmer</t>
        </is>
      </c>
      <c r="B31" s="5" t="n"/>
      <c r="C31" s="7" t="n"/>
      <c r="D31" s="7" t="n"/>
    </row>
    <row r="32" ht="40" customHeight="1">
      <c r="A32" s="4" t="inlineStr">
        <is>
          <t>Justificatifs joints (photos avant/après, bon de sortie, relevé de compteur, PV d'essai)</t>
        </is>
      </c>
      <c r="B32" s="5" t="n"/>
      <c r="C32" s="7" t="n"/>
      <c r="D32" s="7" t="n"/>
    </row>
    <row r="33" ht="22" customHeight="1">
      <c r="A33" s="4" t="inlineStr">
        <is>
          <t>Validation</t>
        </is>
      </c>
      <c r="B33" s="5" t="n"/>
      <c r="C33" s="4" t="inlineStr">
        <is>
          <t>Validé par (nom, date)</t>
        </is>
      </c>
      <c r="D33" s="5" t="n"/>
    </row>
    <row r="34">
      <c r="A34" s="10" t="inlineStr">
        <is>
          <t>Contrôle avant clôture</t>
        </is>
      </c>
      <c r="B34" s="11">
        <f>IF(D11="Clôturée",IF(IF(B17="",1,0)+IF(B23="",1,0)+IF(B28="",1,0)+IF(D28="",1,0)+IF(B33="",1,0)&gt;0,"Champs manquants","OK"),"")</f>
        <v/>
      </c>
      <c r="C34" s="12" t="n"/>
      <c r="D34" s="13" t="n"/>
    </row>
    <row r="35" ht="20" customHeight="1">
      <c r="A35" s="3" t="inlineStr">
        <is>
          <t>SIGNATURES</t>
        </is>
      </c>
    </row>
    <row r="36">
      <c r="A36" s="14" t="inlineStr">
        <is>
          <t>Intervenant</t>
        </is>
      </c>
      <c r="B36" s="14" t="inlineStr">
        <is>
          <t>Client ou responsable de site</t>
        </is>
      </c>
      <c r="C36" s="14" t="inlineStr">
        <is>
          <t>Responsable maintenance</t>
        </is>
      </c>
      <c r="D36" s="13" t="n"/>
    </row>
    <row r="37" ht="70" customHeight="1">
      <c r="A37" s="5" t="inlineStr">
        <is>
          <t>Nom :
Date et heure :
Signature :</t>
        </is>
      </c>
      <c r="B37" s="5" t="inlineStr">
        <is>
          <t>Nom :
Date et heure :
Signature :</t>
        </is>
      </c>
      <c r="C37" s="5" t="inlineStr">
        <is>
          <t>Nom :
Date et heure :
Signature :</t>
        </is>
      </c>
      <c r="D37" s="7" t="n"/>
    </row>
  </sheetData>
  <mergeCells count="22">
    <mergeCell ref="B14:D14"/>
    <mergeCell ref="B23:D23"/>
    <mergeCell ref="A35:D35"/>
    <mergeCell ref="A4:D4"/>
    <mergeCell ref="A20:D20"/>
    <mergeCell ref="B13:D13"/>
    <mergeCell ref="B29:D29"/>
    <mergeCell ref="B34:D34"/>
    <mergeCell ref="B19:D19"/>
    <mergeCell ref="A15:D15"/>
    <mergeCell ref="B30:D30"/>
    <mergeCell ref="B24:D24"/>
    <mergeCell ref="A1:D1"/>
    <mergeCell ref="B32:D32"/>
    <mergeCell ref="C36:D36"/>
    <mergeCell ref="B25:D25"/>
    <mergeCell ref="A27:D27"/>
    <mergeCell ref="B31:D31"/>
    <mergeCell ref="B22:D22"/>
    <mergeCell ref="C37:D37"/>
    <mergeCell ref="B21:D21"/>
    <mergeCell ref="A2:D2"/>
  </mergeCells>
  <dataValidations count="7">
    <dataValidation sqref="D8" showDropDown="0" showInputMessage="0" showErrorMessage="0" allowBlank="1" errorTitle="Valeur non prévue" error="Choisissez une valeur dans la liste." type="list">
      <formula1>'Référentiels'!$I$5:$I$9</formula1>
    </dataValidation>
    <dataValidation sqref="D11" showDropDown="0" showInputMessage="0" showErrorMessage="0" allowBlank="1" errorTitle="Valeur non prévue" error="Choisissez une valeur dans la liste." type="list">
      <formula1>'Référentiels'!$L$5:$L$9</formula1>
    </dataValidation>
    <dataValidation sqref="B12" showDropDown="0" showInputMessage="0" showErrorMessage="0" allowBlank="1" errorTitle="Valeur non prévue" error="Choisissez une valeur dans la liste." type="list">
      <formula1>'Référentiels'!$J$5:$J$10</formula1>
    </dataValidation>
    <dataValidation sqref="D12" showDropDown="0" showInputMessage="0" showErrorMessage="0" allowBlank="1" errorTitle="Valeur non prévue" error="Choisissez une valeur dans la liste." type="list">
      <formula1>'Référentiels'!$K$5:$K$8</formula1>
    </dataValidation>
    <dataValidation sqref="B28" showDropDown="0" showInputMessage="0" showErrorMessage="0" allowBlank="1" errorTitle="Valeur non prévue" error="Choisissez une valeur dans la liste." type="list">
      <formula1>'Référentiels'!$N$5:$N$6</formula1>
    </dataValidation>
    <dataValidation sqref="D28" showDropDown="0" showInputMessage="0" showErrorMessage="0" allowBlank="1" errorTitle="Valeur non prévue" error="Choisissez une valeur dans la liste." type="list">
      <formula1>'Référentiels'!$M$5:$M$7</formula1>
    </dataValidation>
    <dataValidation sqref="B33" showDropDown="0" showInputMessage="0" showErrorMessage="0" allowBlank="1" errorTitle="Valeur non prévue" error="Choisissez une valeur dans la liste." type="list">
      <formula1>'Référentiels'!$O$5:$O$7</formula1>
    </dataValidation>
  </dataValidations>
  <pageMargins left="0.75" right="0.75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34" customWidth="1" min="2" max="2"/>
    <col width="24" customWidth="1" min="3" max="3"/>
    <col width="34" customWidth="1" min="4" max="4"/>
  </cols>
  <sheetData>
    <row r="1" ht="24" customHeight="1">
      <c r="A1" s="1" t="inlineStr">
        <is>
          <t>harmony.  par Depanneo  —  Fiche d'intervention — exemple prérempli</t>
        </is>
      </c>
    </row>
    <row r="2" ht="30" customHeight="1">
      <c r="A2" s="2" t="inlineStr">
        <is>
          <t>Modèle fourni à titre indicatif, à adapter et à faire valider avant usage. Ne remplace pas les documents réglementaires (Cerfa n° 15497 pour les fluides frigorigènes, registre de sécurité en ERP).</t>
        </is>
      </c>
    </row>
    <row r="3">
      <c r="A3" s="15" t="inlineStr">
        <is>
          <t>EXEMPLE — contenus génériques donnés à titre de repère</t>
        </is>
      </c>
    </row>
    <row r="4" ht="20" customHeight="1">
      <c r="A4" s="3" t="inlineStr">
        <is>
          <t>A. IDENTIFICATION DU SITE ET DE LA DEMANDE</t>
        </is>
      </c>
    </row>
    <row r="5" ht="22" customHeight="1">
      <c r="A5" s="4" t="inlineStr">
        <is>
          <t>N° de l'opération</t>
        </is>
      </c>
      <c r="B5" s="16" t="inlineStr">
        <is>
          <t>EX-001</t>
        </is>
      </c>
      <c r="C5" s="4" t="inlineStr">
        <is>
          <t>Date</t>
        </is>
      </c>
      <c r="D5" s="17" t="n">
        <v>46301</v>
      </c>
    </row>
    <row r="6" ht="22" customHeight="1">
      <c r="A6" s="4" t="inlineStr">
        <is>
          <t>Client / entreprise</t>
        </is>
      </c>
      <c r="B6" s="16" t="inlineStr">
        <is>
          <t>Exemple — entreprise cliente</t>
        </is>
      </c>
      <c r="C6" s="4" t="inlineStr">
        <is>
          <t>Prestataire</t>
        </is>
      </c>
      <c r="D6" s="16" t="inlineStr">
        <is>
          <t>Exemple — prestataire</t>
        </is>
      </c>
    </row>
    <row r="7" ht="22" customHeight="1">
      <c r="A7" s="4" t="inlineStr">
        <is>
          <t>Site</t>
        </is>
      </c>
      <c r="B7" s="16" t="inlineStr">
        <is>
          <t>Bâtiment administratif</t>
        </is>
      </c>
      <c r="C7" s="4" t="inlineStr">
        <is>
          <t>Bâtiment</t>
        </is>
      </c>
      <c r="D7" s="16" t="inlineStr">
        <is>
          <t>Bâtiment A</t>
        </is>
      </c>
    </row>
    <row r="8" ht="22" customHeight="1">
      <c r="A8" s="4" t="inlineStr">
        <is>
          <t>Local</t>
        </is>
      </c>
      <c r="B8" s="16" t="inlineStr">
        <is>
          <t>Local sanitaire</t>
        </is>
      </c>
      <c r="C8" s="4" t="inlineStr">
        <is>
          <t>Lot technique</t>
        </is>
      </c>
      <c r="D8" s="16" t="inlineStr">
        <is>
          <t>Plomberie</t>
        </is>
      </c>
    </row>
    <row r="9" ht="22" customHeight="1">
      <c r="A9" s="4" t="inlineStr">
        <is>
          <t>Code équipement unique</t>
        </is>
      </c>
      <c r="B9" s="16" t="inlineStr">
        <is>
          <t>EX-PLB-001</t>
        </is>
      </c>
      <c r="C9" s="4" t="inlineStr">
        <is>
          <t>Désignation du matériel</t>
        </is>
      </c>
      <c r="D9" s="16" t="inlineStr">
        <is>
          <t>Pompe de relevage identifiée dans le parc</t>
        </is>
      </c>
    </row>
    <row r="10" ht="22" customHeight="1">
      <c r="A10" s="4" t="inlineStr">
        <is>
          <t>Demandeur</t>
        </is>
      </c>
      <c r="B10" s="16" t="inlineStr">
        <is>
          <t>Responsable de site</t>
        </is>
      </c>
      <c r="C10" s="4" t="inlineStr">
        <is>
          <t>Technicien / intervenant</t>
        </is>
      </c>
      <c r="D10" s="16" t="inlineStr">
        <is>
          <t>Technicien plombier</t>
        </is>
      </c>
    </row>
    <row r="11" ht="22" customHeight="1">
      <c r="A11" s="4" t="inlineStr">
        <is>
          <t>Responsable</t>
        </is>
      </c>
      <c r="B11" s="16" t="inlineStr">
        <is>
          <t>Responsable maintenance</t>
        </is>
      </c>
      <c r="C11" s="4" t="inlineStr">
        <is>
          <t>Statut</t>
        </is>
      </c>
      <c r="D11" s="16" t="inlineStr">
        <is>
          <t>Clôturée</t>
        </is>
      </c>
    </row>
    <row r="12" ht="22" customHeight="1">
      <c r="A12" s="4" t="inlineStr">
        <is>
          <t>Type de maintenance</t>
        </is>
      </c>
      <c r="B12" s="16" t="inlineStr">
        <is>
          <t>Corrective - réparation (curatif)</t>
        </is>
      </c>
      <c r="C12" s="4" t="inlineStr">
        <is>
          <t>Priorité</t>
        </is>
      </c>
      <c r="D12" s="16" t="inlineStr">
        <is>
          <t>P2</t>
        </is>
      </c>
    </row>
    <row r="13" ht="22" customHeight="1">
      <c r="A13" s="4" t="inlineStr">
        <is>
          <t>Échéance</t>
        </is>
      </c>
      <c r="B13" s="17" t="n">
        <v>46301</v>
      </c>
      <c r="C13" s="7" t="n"/>
      <c r="D13" s="7" t="n"/>
    </row>
    <row r="14" ht="44" customHeight="1">
      <c r="A14" s="4" t="inlineStr">
        <is>
          <t>Description initiale de la demande</t>
        </is>
      </c>
      <c r="B14" s="16" t="inlineStr">
        <is>
          <t>Présence d'une fuite et fonctionnement dégradé</t>
        </is>
      </c>
      <c r="C14" s="7" t="n"/>
      <c r="D14" s="7" t="n"/>
    </row>
    <row r="15" ht="20" customHeight="1">
      <c r="A15" s="3" t="inlineStr">
        <is>
          <t>B. EXÉCUTION HORODATÉE</t>
        </is>
      </c>
    </row>
    <row r="16" ht="22" customHeight="1">
      <c r="A16" s="4" t="inlineStr">
        <is>
          <t>Heure de l'appel</t>
        </is>
      </c>
      <c r="B16" s="18" t="n">
        <v>46301.34375</v>
      </c>
      <c r="C16" s="4" t="inlineStr">
        <is>
          <t>Heure d'arrivée</t>
        </is>
      </c>
      <c r="D16" s="18" t="n">
        <v>46301.4375</v>
      </c>
    </row>
    <row r="17" ht="22" customHeight="1">
      <c r="A17" s="4" t="inlineStr">
        <is>
          <t>Heure de rétablissement</t>
        </is>
      </c>
      <c r="B17" s="18" t="n">
        <v>46301.48958333334</v>
      </c>
      <c r="C17" s="4" t="inlineStr">
        <is>
          <t>Temps passé (h)</t>
        </is>
      </c>
      <c r="D17" s="16" t="n">
        <v>1.25</v>
      </c>
    </row>
    <row r="18" ht="22" customHeight="1">
      <c r="A18" s="4" t="inlineStr">
        <is>
          <t>Délai d'intervention (h)</t>
        </is>
      </c>
      <c r="B18" s="9">
        <f>IF(B16="","",IF(D16="","",(D16-B16)*24))</f>
        <v/>
      </c>
      <c r="C18" s="4" t="inlineStr">
        <is>
          <t>Délai de remise en état (h)</t>
        </is>
      </c>
      <c r="D18" s="9">
        <f>IF(B16="","",IF(B17="","",(B17-B16)*24))</f>
        <v/>
      </c>
    </row>
    <row r="19" ht="22" customHeight="1">
      <c r="A19" s="4" t="inlineStr">
        <is>
          <t>Engagement contractuel applicable</t>
        </is>
      </c>
      <c r="B19" s="16" t="inlineStr">
        <is>
          <t>Selon le contrat de maintenance</t>
        </is>
      </c>
      <c r="C19" s="7" t="n"/>
      <c r="D19" s="7" t="n"/>
    </row>
    <row r="20" ht="20" customHeight="1">
      <c r="A20" s="3" t="inlineStr">
        <is>
          <t>C. DIAGNOSTIC ET TRAVAUX</t>
        </is>
      </c>
    </row>
    <row r="21" ht="40" customHeight="1">
      <c r="A21" s="4" t="inlineStr">
        <is>
          <t>Symptôme (constat sur place)</t>
        </is>
      </c>
      <c r="B21" s="16" t="inlineStr">
        <is>
          <t>Écoulement au niveau d'un raccord</t>
        </is>
      </c>
      <c r="C21" s="7" t="n"/>
      <c r="D21" s="7" t="n"/>
    </row>
    <row r="22" ht="40" customHeight="1">
      <c r="A22" s="4" t="inlineStr">
        <is>
          <t>Cause (origine identifiée)</t>
        </is>
      </c>
      <c r="B22" s="16" t="inlineStr">
        <is>
          <t>Défaut d'étanchéité</t>
        </is>
      </c>
      <c r="C22" s="7" t="n"/>
      <c r="D22" s="7" t="n"/>
    </row>
    <row r="23" ht="40" customHeight="1">
      <c r="A23" s="4" t="inlineStr">
        <is>
          <t>Remède (action appliquée)</t>
        </is>
      </c>
      <c r="B23" s="16" t="inlineStr">
        <is>
          <t>Remplacement du joint et resserrage</t>
        </is>
      </c>
      <c r="C23" s="7" t="n"/>
      <c r="D23" s="7" t="n"/>
    </row>
    <row r="24" ht="56" customHeight="1">
      <c r="A24" s="4" t="inlineStr">
        <is>
          <t>Actions réalisées</t>
        </is>
      </c>
      <c r="B24" s="16" t="inlineStr">
        <is>
          <t>Remplacement du joint, resserrage du raccord, remise en service et essai</t>
        </is>
      </c>
      <c r="C24" s="7" t="n"/>
      <c r="D24" s="7" t="n"/>
    </row>
    <row r="25" ht="44" customHeight="1">
      <c r="A25" s="4" t="inlineStr">
        <is>
          <t>Pièces et consommables (désignation, référence, quantité)</t>
        </is>
      </c>
      <c r="B25" s="16" t="inlineStr">
        <is>
          <t>Joint et consommables</t>
        </is>
      </c>
      <c r="C25" s="7" t="n"/>
      <c r="D25" s="7" t="n"/>
    </row>
    <row r="26" ht="22" customHeight="1">
      <c r="A26" s="4" t="inlineStr">
        <is>
          <t>N° de bon de sortie de stock</t>
        </is>
      </c>
      <c r="B26" s="16" t="inlineStr">
        <is>
          <t>À renseigner</t>
        </is>
      </c>
      <c r="C26" s="4" t="inlineStr">
        <is>
          <t>Coût des consommables (€ HT)</t>
        </is>
      </c>
      <c r="D26" s="5" t="n"/>
    </row>
    <row r="27" ht="20" customHeight="1">
      <c r="A27" s="3" t="inlineStr">
        <is>
          <t>D. CONTRÔLE FINAL ET CLÔTURE</t>
        </is>
      </c>
    </row>
    <row r="28" ht="22" customHeight="1">
      <c r="A28" s="4" t="inlineStr">
        <is>
          <t>Essai fonctionnel après travaux</t>
        </is>
      </c>
      <c r="B28" s="16" t="inlineStr">
        <is>
          <t>Concluant</t>
        </is>
      </c>
      <c r="C28" s="4" t="inlineStr">
        <is>
          <t>État final</t>
        </is>
      </c>
      <c r="D28" s="16" t="inlineStr">
        <is>
          <t>Opérationnel</t>
        </is>
      </c>
    </row>
    <row r="29" ht="40" customHeight="1">
      <c r="A29" s="4" t="inlineStr">
        <is>
          <t>Valeurs mesurées (pression, température, isolement…)</t>
        </is>
      </c>
      <c r="B29" s="16" t="inlineStr">
        <is>
          <t>Absence de fuite après rétablissement</t>
        </is>
      </c>
      <c r="C29" s="7" t="n"/>
      <c r="D29" s="7" t="n"/>
    </row>
    <row r="30" ht="40" customHeight="1">
      <c r="A30" s="4" t="inlineStr">
        <is>
          <t>Réserves</t>
        </is>
      </c>
      <c r="B30" s="16" t="inlineStr">
        <is>
          <t>Aucune</t>
        </is>
      </c>
      <c r="C30" s="7" t="n"/>
      <c r="D30" s="7" t="n"/>
    </row>
    <row r="31" ht="40" customHeight="1">
      <c r="A31" s="4" t="inlineStr">
        <is>
          <t>Plan d'actions restant à programmer</t>
        </is>
      </c>
      <c r="B31" s="16" t="inlineStr">
        <is>
          <t>Aucun</t>
        </is>
      </c>
      <c r="C31" s="7" t="n"/>
      <c r="D31" s="7" t="n"/>
    </row>
    <row r="32" ht="40" customHeight="1">
      <c r="A32" s="4" t="inlineStr">
        <is>
          <t>Justificatifs joints (photos avant/après, bon de sortie, relevé de compteur, PV d'essai)</t>
        </is>
      </c>
      <c r="B32" s="16" t="inlineStr">
        <is>
          <t>Photos avant et après</t>
        </is>
      </c>
      <c r="C32" s="7" t="n"/>
      <c r="D32" s="7" t="n"/>
    </row>
    <row r="33" ht="22" customHeight="1">
      <c r="A33" s="4" t="inlineStr">
        <is>
          <t>Validation</t>
        </is>
      </c>
      <c r="B33" s="16" t="inlineStr">
        <is>
          <t>Validé</t>
        </is>
      </c>
      <c r="C33" s="4" t="inlineStr">
        <is>
          <t>Validé par (nom, date)</t>
        </is>
      </c>
      <c r="D33" s="16" t="inlineStr">
        <is>
          <t>Responsable de site</t>
        </is>
      </c>
    </row>
    <row r="34">
      <c r="A34" s="10" t="inlineStr">
        <is>
          <t>Contrôle avant clôture</t>
        </is>
      </c>
      <c r="B34" s="11">
        <f>IF(D11="Clôturée",IF(IF(B17="",1,0)+IF(B23="",1,0)+IF(B28="",1,0)+IF(D28="",1,0)+IF(B33="",1,0)&gt;0,"Champs manquants","OK"),"")</f>
        <v/>
      </c>
      <c r="C34" s="12" t="n"/>
      <c r="D34" s="13" t="n"/>
    </row>
    <row r="35" ht="20" customHeight="1">
      <c r="A35" s="3" t="inlineStr">
        <is>
          <t>SIGNATURES</t>
        </is>
      </c>
    </row>
    <row r="36">
      <c r="A36" s="14" t="inlineStr">
        <is>
          <t>Intervenant</t>
        </is>
      </c>
      <c r="B36" s="14" t="inlineStr">
        <is>
          <t>Client ou responsable de site</t>
        </is>
      </c>
      <c r="C36" s="14" t="inlineStr">
        <is>
          <t>Responsable maintenance</t>
        </is>
      </c>
      <c r="D36" s="13" t="n"/>
    </row>
    <row r="37" ht="70" customHeight="1">
      <c r="A37" s="5" t="inlineStr">
        <is>
          <t>Nom :
Date et heure :
Signature :</t>
        </is>
      </c>
      <c r="B37" s="5" t="inlineStr">
        <is>
          <t>Nom :
Date et heure :
Signature :</t>
        </is>
      </c>
      <c r="C37" s="5" t="inlineStr">
        <is>
          <t>Nom :
Date et heure :
Signature :</t>
        </is>
      </c>
      <c r="D37" s="7" t="n"/>
    </row>
  </sheetData>
  <mergeCells count="22">
    <mergeCell ref="B14:D14"/>
    <mergeCell ref="B23:D23"/>
    <mergeCell ref="A35:D35"/>
    <mergeCell ref="A4:D4"/>
    <mergeCell ref="A20:D20"/>
    <mergeCell ref="B13:D13"/>
    <mergeCell ref="B29:D29"/>
    <mergeCell ref="B34:D34"/>
    <mergeCell ref="B19:D19"/>
    <mergeCell ref="A15:D15"/>
    <mergeCell ref="B30:D30"/>
    <mergeCell ref="B24:D24"/>
    <mergeCell ref="A1:D1"/>
    <mergeCell ref="B32:D32"/>
    <mergeCell ref="C36:D36"/>
    <mergeCell ref="B25:D25"/>
    <mergeCell ref="A27:D27"/>
    <mergeCell ref="B31:D31"/>
    <mergeCell ref="B22:D22"/>
    <mergeCell ref="C37:D37"/>
    <mergeCell ref="B21:D21"/>
    <mergeCell ref="A2:D2"/>
  </mergeCells>
  <dataValidations count="7">
    <dataValidation sqref="D8" showDropDown="0" showInputMessage="0" showErrorMessage="0" allowBlank="1" errorTitle="Valeur non prévue" error="Choisissez une valeur dans la liste." type="list">
      <formula1>'Référentiels'!$I$5:$I$9</formula1>
    </dataValidation>
    <dataValidation sqref="D11" showDropDown="0" showInputMessage="0" showErrorMessage="0" allowBlank="1" errorTitle="Valeur non prévue" error="Choisissez une valeur dans la liste." type="list">
      <formula1>'Référentiels'!$L$5:$L$9</formula1>
    </dataValidation>
    <dataValidation sqref="B12" showDropDown="0" showInputMessage="0" showErrorMessage="0" allowBlank="1" errorTitle="Valeur non prévue" error="Choisissez une valeur dans la liste." type="list">
      <formula1>'Référentiels'!$J$5:$J$10</formula1>
    </dataValidation>
    <dataValidation sqref="D12" showDropDown="0" showInputMessage="0" showErrorMessage="0" allowBlank="1" errorTitle="Valeur non prévue" error="Choisissez une valeur dans la liste." type="list">
      <formula1>'Référentiels'!$K$5:$K$8</formula1>
    </dataValidation>
    <dataValidation sqref="B28" showDropDown="0" showInputMessage="0" showErrorMessage="0" allowBlank="1" errorTitle="Valeur non prévue" error="Choisissez une valeur dans la liste." type="list">
      <formula1>'Référentiels'!$N$5:$N$6</formula1>
    </dataValidation>
    <dataValidation sqref="D28" showDropDown="0" showInputMessage="0" showErrorMessage="0" allowBlank="1" errorTitle="Valeur non prévue" error="Choisissez une valeur dans la liste." type="list">
      <formula1>'Référentiels'!$M$5:$M$7</formula1>
    </dataValidation>
    <dataValidation sqref="B33" showDropDown="0" showInputMessage="0" showErrorMessage="0" allowBlank="1" errorTitle="Valeur non prévue" error="Choisissez une valeur dans la liste." type="list">
      <formula1>'Référentiels'!$O$5:$O$7</formula1>
    </dataValidation>
  </dataValidations>
  <pageMargins left="0.75" right="0.75" top="1" bottom="1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3" customWidth="1" min="3" max="3"/>
    <col width="30" customWidth="1" min="4" max="4"/>
    <col width="30" customWidth="1" min="5" max="5"/>
  </cols>
  <sheetData>
    <row r="1" ht="24" customHeight="1">
      <c r="A1" s="1" t="inlineStr">
        <is>
          <t>harmony.  par Depanneo  —  Fiche de maintenance préventive CVC</t>
        </is>
      </c>
    </row>
    <row r="2" ht="30" customHeight="1">
      <c r="A2" s="2" t="inlineStr">
        <is>
          <t>Modèle fourni à titre indicatif, à adapter et à faire valider avant usage. Ne remplace pas les documents réglementaires (Cerfa n° 15497 pour les fluides frigorigènes, registre de sécurité en ERP). Points de contrôle à adapter à l'installation, aux préconisations du constructeur et au contrat.</t>
        </is>
      </c>
    </row>
    <row r="4" ht="22" customHeight="1">
      <c r="A4" s="10" t="inlineStr">
        <is>
          <t>N° de l'opération</t>
        </is>
      </c>
      <c r="B4" s="19" t="n"/>
      <c r="C4" s="13" t="n"/>
      <c r="D4" s="10" t="inlineStr">
        <is>
          <t>Date prévue</t>
        </is>
      </c>
      <c r="E4" s="19" t="n"/>
    </row>
    <row r="5" ht="22" customHeight="1">
      <c r="A5" s="10" t="inlineStr">
        <is>
          <t>Site / bâtiment / local</t>
        </is>
      </c>
      <c r="B5" s="7" t="n"/>
      <c r="C5" s="13" t="n"/>
      <c r="D5" s="10" t="inlineStr">
        <is>
          <t>Périodicité</t>
        </is>
      </c>
      <c r="E5" s="7" t="n"/>
    </row>
    <row r="6" ht="22" customHeight="1">
      <c r="A6" s="10" t="inlineStr">
        <is>
          <t>Code équipement unique</t>
        </is>
      </c>
      <c r="B6" s="7" t="n"/>
      <c r="C6" s="13" t="n"/>
      <c r="D6" s="10" t="inlineStr">
        <is>
          <t>Date de réalisation</t>
        </is>
      </c>
      <c r="E6" s="19" t="n"/>
    </row>
    <row r="7" ht="22" customHeight="1">
      <c r="A7" s="10" t="inlineStr">
        <is>
          <t>Désignation de l'installation</t>
        </is>
      </c>
      <c r="B7" s="7" t="n"/>
      <c r="C7" s="13" t="n"/>
      <c r="D7" s="10" t="inlineStr">
        <is>
          <t>Intervenant</t>
        </is>
      </c>
      <c r="E7" s="7" t="n"/>
    </row>
    <row r="9" ht="42" customHeight="1">
      <c r="A9" s="20" t="inlineStr">
        <is>
          <t>Point de contrôle</t>
        </is>
      </c>
      <c r="B9" s="20" t="inlineStr">
        <is>
          <t>Valeur relevée</t>
        </is>
      </c>
      <c r="C9" s="20" t="inlineStr">
        <is>
          <t>Conforme</t>
        </is>
      </c>
      <c r="D9" s="20" t="inlineStr">
        <is>
          <t>Anomalie constatée</t>
        </is>
      </c>
      <c r="E9" s="20" t="inlineStr">
        <is>
          <t>Action réalisée</t>
        </is>
      </c>
    </row>
    <row r="10" ht="20" customHeight="1">
      <c r="A10" s="21" t="inlineStr">
        <is>
          <t>État et encrassement des filtres</t>
        </is>
      </c>
      <c r="B10" s="21" t="n"/>
      <c r="C10" s="21" t="n"/>
      <c r="D10" s="21" t="n"/>
      <c r="E10" s="21" t="n"/>
    </row>
    <row r="11" ht="20" customHeight="1">
      <c r="A11" s="21" t="inlineStr">
        <is>
          <t>Température de soufflage</t>
        </is>
      </c>
      <c r="B11" s="21" t="n"/>
      <c r="C11" s="21" t="n"/>
      <c r="D11" s="21" t="n"/>
      <c r="E11" s="21" t="n"/>
    </row>
    <row r="12" ht="20" customHeight="1">
      <c r="A12" s="21" t="inlineStr">
        <is>
          <t>Température de reprise</t>
        </is>
      </c>
      <c r="B12" s="21" t="n"/>
      <c r="C12" s="21" t="n"/>
      <c r="D12" s="21" t="n"/>
      <c r="E12" s="21" t="n"/>
    </row>
    <row r="13" ht="20" customHeight="1">
      <c r="A13" s="21" t="inlineStr">
        <is>
          <t>Pressions du circuit</t>
        </is>
      </c>
      <c r="B13" s="21" t="n"/>
      <c r="C13" s="21" t="n"/>
      <c r="D13" s="21" t="n"/>
      <c r="E13" s="21" t="n"/>
    </row>
    <row r="14" ht="20" customHeight="1">
      <c r="A14" s="21" t="inlineStr">
        <is>
          <t>Évacuation des condensats</t>
        </is>
      </c>
      <c r="B14" s="21" t="n"/>
      <c r="C14" s="21" t="n"/>
      <c r="D14" s="21" t="n"/>
      <c r="E14" s="21" t="n"/>
    </row>
    <row r="15" ht="20" customHeight="1">
      <c r="A15" s="21" t="inlineStr">
        <is>
          <t>Serrages et organes électriques</t>
        </is>
      </c>
      <c r="B15" s="21" t="n"/>
      <c r="C15" s="21" t="n"/>
      <c r="D15" s="21" t="n"/>
      <c r="E15" s="21" t="n"/>
    </row>
    <row r="16" ht="20" customHeight="1">
      <c r="A16" s="21" t="inlineStr">
        <is>
          <t>Régulation, sondes et consignes</t>
        </is>
      </c>
      <c r="B16" s="21" t="n"/>
      <c r="C16" s="21" t="n"/>
      <c r="D16" s="21" t="n"/>
      <c r="E16" s="21" t="n"/>
    </row>
    <row r="17" ht="20" customHeight="1">
      <c r="A17" s="21" t="n"/>
      <c r="B17" s="21" t="n"/>
      <c r="C17" s="21" t="n"/>
      <c r="D17" s="21" t="n"/>
      <c r="E17" s="21" t="n"/>
    </row>
    <row r="18" ht="20" customHeight="1">
      <c r="A18" s="21" t="n"/>
      <c r="B18" s="21" t="n"/>
      <c r="C18" s="21" t="n"/>
      <c r="D18" s="21" t="n"/>
      <c r="E18" s="21" t="n"/>
    </row>
    <row r="19" ht="20" customHeight="1">
      <c r="A19" s="21" t="n"/>
      <c r="B19" s="21" t="n"/>
      <c r="C19" s="21" t="n"/>
      <c r="D19" s="21" t="n"/>
      <c r="E19" s="21" t="n"/>
    </row>
    <row r="20" ht="20" customHeight="1">
      <c r="A20" s="21" t="n"/>
      <c r="B20" s="21" t="n"/>
      <c r="C20" s="21" t="n"/>
      <c r="D20" s="21" t="n"/>
      <c r="E20" s="21" t="n"/>
    </row>
    <row r="21" ht="20" customHeight="1">
      <c r="A21" s="21" t="n"/>
      <c r="B21" s="21" t="n"/>
      <c r="C21" s="21" t="n"/>
      <c r="D21" s="21" t="n"/>
      <c r="E21" s="21" t="n"/>
    </row>
    <row r="22">
      <c r="A22" s="10" t="inlineStr">
        <is>
          <t>Points non conformes</t>
        </is>
      </c>
      <c r="B22" s="22">
        <f>COUNTIF(C10:C21,"Non")</f>
        <v/>
      </c>
      <c r="D22" s="10" t="inlineStr">
        <is>
          <t>Points contrôlés</t>
        </is>
      </c>
      <c r="E22" s="22">
        <f>COUNTIF(C10:C21,"Oui")+COUNTIF(C10:C21,"Non")</f>
        <v/>
      </c>
    </row>
    <row r="23" ht="22" customHeight="1">
      <c r="A23" s="4" t="inlineStr">
        <is>
          <t>État final</t>
        </is>
      </c>
      <c r="B23" s="7" t="n"/>
      <c r="C23" s="7" t="n"/>
      <c r="D23" s="7" t="n"/>
      <c r="E23" s="7" t="n"/>
    </row>
    <row r="24" ht="44" customHeight="1">
      <c r="A24" s="4" t="inlineStr">
        <is>
          <t>Anomalies à programmer</t>
        </is>
      </c>
      <c r="B24" s="7" t="n"/>
      <c r="C24" s="7" t="n"/>
      <c r="D24" s="7" t="n"/>
      <c r="E24" s="7" t="n"/>
    </row>
    <row r="25" ht="44" customHeight="1">
      <c r="A25" s="4" t="inlineStr">
        <is>
          <t>Validation (intervenant, responsable de site, date)</t>
        </is>
      </c>
      <c r="B25" s="7" t="n"/>
      <c r="C25" s="7" t="n"/>
      <c r="D25" s="7" t="n"/>
      <c r="E25" s="7" t="n"/>
    </row>
    <row r="26">
      <c r="A26" s="23" t="inlineStr">
        <is>
          <t>Si l'installation contient un fluide frigorigène et qu'une manipulation est réalisée, établir en complément la fiche Cerfa n° 15497.</t>
        </is>
      </c>
    </row>
  </sheetData>
  <mergeCells count="9">
    <mergeCell ref="B6:C6"/>
    <mergeCell ref="B23:E23"/>
    <mergeCell ref="B7:C7"/>
    <mergeCell ref="A2:E2"/>
    <mergeCell ref="B5:C5"/>
    <mergeCell ref="A1:E1"/>
    <mergeCell ref="B25:E25"/>
    <mergeCell ref="B24:E24"/>
    <mergeCell ref="B4:C4"/>
  </mergeCells>
  <dataValidations count="4">
    <dataValidation sqref="E5" showDropDown="0" showInputMessage="0" showErrorMessage="0" allowBlank="1" errorTitle="Valeur non prévue" error="Choisissez une valeur dans la liste." type="list">
      <formula1>'Référentiels'!$Q$5:$Q$9</formula1>
    </dataValidation>
    <dataValidation sqref="B6" showDropDown="0" showInputMessage="0" showErrorMessage="0" allowBlank="1" errorTitle="Valeur non prévue" error="Choisissez une valeur dans la liste." type="list">
      <formula1>'Référentiels'!$A$5:$A$104</formula1>
    </dataValidation>
    <dataValidation sqref="C10:C21" showDropDown="0" showInputMessage="0" showErrorMessage="0" allowBlank="1" errorTitle="Valeur non prévue" error="Choisissez une valeur dans la liste." type="list">
      <formula1>'Référentiels'!$P$5:$P$6</formula1>
    </dataValidation>
    <dataValidation sqref="B23" showDropDown="0" showInputMessage="0" showErrorMessage="0" allowBlank="1" errorTitle="Valeur non prévue" error="Choisissez une valeur dans la liste." type="list">
      <formula1>'Référentiels'!$M$5:$M$7</formula1>
    </dataValidation>
  </dataValidations>
  <pageMargins left="0.75" right="0.75" top="1" bottom="1" header="0.5" footer="0.5"/>
  <pageSetup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Q505"/>
  <sheetViews>
    <sheetView showGridLines="1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3" customWidth="1" min="2" max="2"/>
    <col width="11" customWidth="1" min="3" max="3"/>
    <col width="18" customWidth="1" min="4" max="4"/>
    <col width="16" customWidth="1" min="5" max="5"/>
    <col width="18" customWidth="1" min="6" max="6"/>
    <col width="12" customWidth="1" min="7" max="7"/>
    <col width="14" customWidth="1" min="8" max="8"/>
    <col width="13" customWidth="1" min="9" max="9"/>
    <col width="14" customWidth="1" min="10" max="10"/>
    <col width="22" customWidth="1" min="11" max="11"/>
    <col width="22" customWidth="1" min="12" max="12"/>
    <col width="9" customWidth="1" min="13" max="13"/>
    <col width="14" customWidth="1" min="14" max="14"/>
    <col width="14" customWidth="1" min="15" max="15"/>
    <col width="14" customWidth="1" min="16" max="16"/>
    <col width="28" customWidth="1" min="17" max="17"/>
    <col width="11" customWidth="1" min="18" max="18"/>
    <col width="15" customWidth="1" min="19" max="19"/>
    <col width="15" customWidth="1" min="20" max="20"/>
    <col width="15" customWidth="1" min="21" max="21"/>
    <col width="12" customWidth="1" min="22" max="22"/>
    <col width="12" customWidth="1" min="23" max="23"/>
    <col width="13" customWidth="1" min="24" max="24"/>
    <col width="10" customWidth="1" min="25" max="25"/>
    <col width="22" customWidth="1" min="26" max="26"/>
    <col width="20" customWidth="1" min="27" max="27"/>
    <col width="22" customWidth="1" min="28" max="28"/>
    <col width="26" customWidth="1" min="29" max="29"/>
    <col width="20" customWidth="1" min="30" max="30"/>
    <col width="12" customWidth="1" min="31" max="31"/>
    <col width="10" customWidth="1" min="32" max="32"/>
    <col width="13" customWidth="1" min="33" max="33"/>
    <col width="18" customWidth="1" min="34" max="34"/>
    <col width="13" customWidth="1" min="35" max="35"/>
    <col width="18" customWidth="1" min="36" max="36"/>
    <col width="18" customWidth="1" min="37" max="37"/>
    <col width="18" customWidth="1" min="38" max="38"/>
    <col width="14" customWidth="1" min="39" max="39"/>
    <col width="14" customWidth="1" min="40" max="40"/>
    <col width="12" customWidth="1" min="41" max="41"/>
    <col width="15" customWidth="1" min="42" max="42"/>
    <col width="11" customWidth="1" min="43" max="43"/>
  </cols>
  <sheetData>
    <row r="1" ht="24" customHeight="1">
      <c r="A1" s="1" t="inlineStr">
        <is>
          <t>harmony.  par Depanneo  —  Journal des interventions</t>
        </is>
      </c>
    </row>
    <row r="2" ht="30" customHeight="1">
      <c r="A2" s="2" t="inlineStr">
        <is>
          <t>Une ligne par opération. Filtres sur la ligne d'en-tête. Colonnes grisées = calculs (ne pas saisir). Lignes « Exemple » à supprimer avant usage. Modèle fourni à titre indicatif, à adapter et à faire valider avant usage. Ne remplace pas les documents réglementaires (Cerfa n° 15497 pour les fluides frigorigènes, registre de sécurité en ERP).</t>
        </is>
      </c>
    </row>
    <row r="3">
      <c r="A3" s="23" t="inlineStr">
        <is>
          <t>Remplir de gauche à droite : identification, horaires, diagnostic, puis contrôle final et clôture.</t>
        </is>
      </c>
    </row>
    <row r="5" ht="42" customHeight="1">
      <c r="A5" s="20" t="inlineStr">
        <is>
          <t>Ligne</t>
        </is>
      </c>
      <c r="B5" s="20" t="inlineStr">
        <is>
          <t>N° opération</t>
        </is>
      </c>
      <c r="C5" s="20" t="inlineStr">
        <is>
          <t>Date</t>
        </is>
      </c>
      <c r="D5" s="20" t="inlineStr">
        <is>
          <t>Client / entreprise</t>
        </is>
      </c>
      <c r="E5" s="20" t="inlineStr">
        <is>
          <t>Prestataire</t>
        </is>
      </c>
      <c r="F5" s="20" t="inlineStr">
        <is>
          <t>Site</t>
        </is>
      </c>
      <c r="G5" s="20" t="inlineStr">
        <is>
          <t>Bâtiment</t>
        </is>
      </c>
      <c r="H5" s="20" t="inlineStr">
        <is>
          <t>Local</t>
        </is>
      </c>
      <c r="I5" s="20" t="inlineStr">
        <is>
          <t>Lot technique</t>
        </is>
      </c>
      <c r="J5" s="20" t="inlineStr">
        <is>
          <t>Code équipement</t>
        </is>
      </c>
      <c r="K5" s="20" t="inlineStr">
        <is>
          <t>Désignation</t>
        </is>
      </c>
      <c r="L5" s="20" t="inlineStr">
        <is>
          <t>Type de maintenance</t>
        </is>
      </c>
      <c r="M5" s="20" t="inlineStr">
        <is>
          <t>Priorité</t>
        </is>
      </c>
      <c r="N5" s="20" t="inlineStr">
        <is>
          <t>Demandeur</t>
        </is>
      </c>
      <c r="O5" s="20" t="inlineStr">
        <is>
          <t>Technicien</t>
        </is>
      </c>
      <c r="P5" s="20" t="inlineStr">
        <is>
          <t>Responsable</t>
        </is>
      </c>
      <c r="Q5" s="20" t="inlineStr">
        <is>
          <t>Description de la demande</t>
        </is>
      </c>
      <c r="R5" s="20" t="inlineStr">
        <is>
          <t>Échéance</t>
        </is>
      </c>
      <c r="S5" s="20" t="inlineStr">
        <is>
          <t>Heure de l'appel</t>
        </is>
      </c>
      <c r="T5" s="20" t="inlineStr">
        <is>
          <t>Heure d'arrivée</t>
        </is>
      </c>
      <c r="U5" s="20" t="inlineStr">
        <is>
          <t>Heure de rétablissement</t>
        </is>
      </c>
      <c r="V5" s="20" t="inlineStr">
        <is>
          <t>Délai d'intervention (h)</t>
        </is>
      </c>
      <c r="W5" s="20" t="inlineStr">
        <is>
          <t>Délai de remise en état (h)</t>
        </is>
      </c>
      <c r="X5" s="20" t="inlineStr">
        <is>
          <t>Délai contractuel d'intervention (h)</t>
        </is>
      </c>
      <c r="Y5" s="20" t="inlineStr">
        <is>
          <t>Délai respecté</t>
        </is>
      </c>
      <c r="Z5" s="20" t="inlineStr">
        <is>
          <t>Symptôme</t>
        </is>
      </c>
      <c r="AA5" s="20" t="inlineStr">
        <is>
          <t>Cause</t>
        </is>
      </c>
      <c r="AB5" s="20" t="inlineStr">
        <is>
          <t>Remède</t>
        </is>
      </c>
      <c r="AC5" s="20" t="inlineStr">
        <is>
          <t>Actions réalisées</t>
        </is>
      </c>
      <c r="AD5" s="20" t="inlineStr">
        <is>
          <t>Pièces et consommables</t>
        </is>
      </c>
      <c r="AE5" s="20" t="inlineStr">
        <is>
          <t>Coût consommables (€ HT)</t>
        </is>
      </c>
      <c r="AF5" s="20" t="inlineStr">
        <is>
          <t>Temps passé (h)</t>
        </is>
      </c>
      <c r="AG5" s="20" t="inlineStr">
        <is>
          <t>Essai fonctionnel</t>
        </is>
      </c>
      <c r="AH5" s="20" t="inlineStr">
        <is>
          <t>Valeurs mesurées</t>
        </is>
      </c>
      <c r="AI5" s="20" t="inlineStr">
        <is>
          <t>État final</t>
        </is>
      </c>
      <c r="AJ5" s="20" t="inlineStr">
        <is>
          <t>Réserves</t>
        </is>
      </c>
      <c r="AK5" s="20" t="inlineStr">
        <is>
          <t>Plan d'actions</t>
        </is>
      </c>
      <c r="AL5" s="20" t="inlineStr">
        <is>
          <t>Justificatifs</t>
        </is>
      </c>
      <c r="AM5" s="20" t="inlineStr">
        <is>
          <t>Validation</t>
        </is>
      </c>
      <c r="AN5" s="20" t="inlineStr">
        <is>
          <t>Validé par</t>
        </is>
      </c>
      <c r="AO5" s="20" t="inlineStr">
        <is>
          <t>Statut</t>
        </is>
      </c>
      <c r="AP5" s="20" t="inlineStr">
        <is>
          <t>Contrôle avant clôture</t>
        </is>
      </c>
      <c r="AQ5" s="20" t="inlineStr">
        <is>
          <t>En retard</t>
        </is>
      </c>
    </row>
    <row r="6" ht="20" customHeight="1">
      <c r="A6" s="24" t="inlineStr">
        <is>
          <t>Exemple</t>
        </is>
      </c>
      <c r="B6" s="25" t="inlineStr">
        <is>
          <t>EX-001</t>
        </is>
      </c>
      <c r="C6" s="26" t="n">
        <v>46301</v>
      </c>
      <c r="D6" s="25" t="inlineStr">
        <is>
          <t>Exemple — client</t>
        </is>
      </c>
      <c r="E6" s="25" t="inlineStr">
        <is>
          <t>Exemple — prestataire</t>
        </is>
      </c>
      <c r="F6" s="25" t="inlineStr">
        <is>
          <t>Bâtiment administratif</t>
        </is>
      </c>
      <c r="G6" s="25" t="inlineStr">
        <is>
          <t>Bâtiment A</t>
        </is>
      </c>
      <c r="H6" s="25" t="inlineStr">
        <is>
          <t>Local sanitaire</t>
        </is>
      </c>
      <c r="I6" s="25" t="inlineStr">
        <is>
          <t>Plomberie</t>
        </is>
      </c>
      <c r="J6" s="25" t="inlineStr">
        <is>
          <t>EX-PLB-001</t>
        </is>
      </c>
      <c r="K6" s="25" t="inlineStr">
        <is>
          <t>Pompe de relevage</t>
        </is>
      </c>
      <c r="L6" s="25" t="inlineStr">
        <is>
          <t>Corrective - réparation (curatif)</t>
        </is>
      </c>
      <c r="M6" s="25" t="inlineStr">
        <is>
          <t>P2</t>
        </is>
      </c>
      <c r="N6" s="25" t="inlineStr">
        <is>
          <t>Responsable de site</t>
        </is>
      </c>
      <c r="O6" s="25" t="inlineStr">
        <is>
          <t>Technicien plombier</t>
        </is>
      </c>
      <c r="P6" s="25" t="inlineStr">
        <is>
          <t>Responsable maintenance</t>
        </is>
      </c>
      <c r="Q6" s="25" t="inlineStr">
        <is>
          <t>Présence d'une fuite et fonctionnement dégradé</t>
        </is>
      </c>
      <c r="R6" s="26" t="n">
        <v>46301</v>
      </c>
      <c r="S6" s="27" t="n">
        <v>46301.34375</v>
      </c>
      <c r="T6" s="27" t="n">
        <v>46301.4375</v>
      </c>
      <c r="U6" s="27" t="n">
        <v>46301.48958333334</v>
      </c>
      <c r="V6" s="28">
        <f>IF(S6="","",IF(T6="","",(T6-S6)*24))</f>
        <v/>
      </c>
      <c r="W6" s="28">
        <f>IF(S6="","",IF(U6="","",(U6-S6)*24))</f>
        <v/>
      </c>
      <c r="X6" s="25" t="n">
        <v>4</v>
      </c>
      <c r="Y6" s="29">
        <f>IF(V6="","",IF(X6="","",IF(V6&lt;=X6,"Oui","Non")))</f>
        <v/>
      </c>
      <c r="Z6" s="25" t="inlineStr">
        <is>
          <t>Écoulement au niveau d'un raccord</t>
        </is>
      </c>
      <c r="AA6" s="25" t="inlineStr">
        <is>
          <t>Défaut d'étanchéité</t>
        </is>
      </c>
      <c r="AB6" s="25" t="inlineStr">
        <is>
          <t>Remplacement du joint et resserrage</t>
        </is>
      </c>
      <c r="AC6" s="25" t="inlineStr">
        <is>
          <t>Remplacement du joint, resserrage, essai</t>
        </is>
      </c>
      <c r="AD6" s="25" t="inlineStr">
        <is>
          <t>Joint et consommables</t>
        </is>
      </c>
      <c r="AE6" s="30" t="n"/>
      <c r="AF6" s="25" t="n">
        <v>1.25</v>
      </c>
      <c r="AG6" s="25" t="inlineStr">
        <is>
          <t>Concluant</t>
        </is>
      </c>
      <c r="AH6" s="25" t="inlineStr">
        <is>
          <t>Absence de fuite</t>
        </is>
      </c>
      <c r="AI6" s="25" t="inlineStr">
        <is>
          <t>Opérationnel</t>
        </is>
      </c>
      <c r="AJ6" s="25" t="inlineStr">
        <is>
          <t>Aucune</t>
        </is>
      </c>
      <c r="AK6" s="25" t="n"/>
      <c r="AL6" s="25" t="inlineStr">
        <is>
          <t>Photos avant / après</t>
        </is>
      </c>
      <c r="AM6" s="25" t="inlineStr">
        <is>
          <t>Validé</t>
        </is>
      </c>
      <c r="AN6" s="25" t="inlineStr">
        <is>
          <t>Responsable de site</t>
        </is>
      </c>
      <c r="AO6" s="25" t="inlineStr">
        <is>
          <t>Clôturée</t>
        </is>
      </c>
      <c r="AP6" s="29">
        <f>IF(AO6="Clôturée",IF(IF(U6="",1,0)+IF(AB6="",1,0)+IF(AG6="",1,0)+IF(AI6="",1,0)+IF(AM6="",1,0)&gt;0,"Champs manquants","OK"),"")</f>
        <v/>
      </c>
      <c r="AQ6" s="29">
        <f>IF(R6="","",IF(KPI!$C$4="","",IF(AO6="Clôturée","",IF(R6&lt;KPI!$C$4,"En retard",""))))</f>
        <v/>
      </c>
    </row>
    <row r="7" ht="20" customHeight="1">
      <c r="A7" s="24" t="inlineStr">
        <is>
          <t>Exemple</t>
        </is>
      </c>
      <c r="B7" s="25" t="inlineStr">
        <is>
          <t>EX-002</t>
        </is>
      </c>
      <c r="C7" s="26" t="n">
        <v>46302</v>
      </c>
      <c r="D7" s="25" t="inlineStr">
        <is>
          <t>Exemple — client</t>
        </is>
      </c>
      <c r="E7" s="25" t="inlineStr">
        <is>
          <t>Exemple — prestataire</t>
        </is>
      </c>
      <c r="F7" s="25" t="inlineStr">
        <is>
          <t>Bâtiment administratif</t>
        </is>
      </c>
      <c r="G7" s="25" t="inlineStr">
        <is>
          <t>Bâtiment A</t>
        </is>
      </c>
      <c r="H7" s="25" t="inlineStr">
        <is>
          <t>Local technique toiture</t>
        </is>
      </c>
      <c r="I7" s="25" t="inlineStr">
        <is>
          <t>CVC</t>
        </is>
      </c>
      <c r="J7" s="25" t="inlineStr">
        <is>
          <t>EX-CVC-001</t>
        </is>
      </c>
      <c r="K7" s="25" t="inlineStr">
        <is>
          <t>Centrale de traitement d'air</t>
        </is>
      </c>
      <c r="L7" s="25" t="inlineStr">
        <is>
          <t>Préventive systématique</t>
        </is>
      </c>
      <c r="M7" s="25" t="inlineStr">
        <is>
          <t>P3</t>
        </is>
      </c>
      <c r="N7" s="25" t="inlineStr">
        <is>
          <t>Planning préventif</t>
        </is>
      </c>
      <c r="O7" s="25" t="inlineStr">
        <is>
          <t>Technicien CVC</t>
        </is>
      </c>
      <c r="P7" s="25" t="inlineStr">
        <is>
          <t>Responsable maintenance</t>
        </is>
      </c>
      <c r="Q7" s="25" t="inlineStr">
        <is>
          <t>Visite préventive selon le planning</t>
        </is>
      </c>
      <c r="R7" s="26" t="n">
        <v>46310</v>
      </c>
      <c r="S7" s="27" t="n"/>
      <c r="T7" s="27" t="n"/>
      <c r="U7" s="27" t="n"/>
      <c r="V7" s="28">
        <f>IF(S7="","",IF(T7="","",(T7-S7)*24))</f>
        <v/>
      </c>
      <c r="W7" s="28">
        <f>IF(S7="","",IF(U7="","",(U7-S7)*24))</f>
        <v/>
      </c>
      <c r="X7" s="25" t="n"/>
      <c r="Y7" s="29">
        <f>IF(V7="","",IF(X7="","",IF(V7&lt;=X7,"Oui","Non")))</f>
        <v/>
      </c>
      <c r="Z7" s="25" t="n"/>
      <c r="AA7" s="25" t="n"/>
      <c r="AB7" s="25" t="n"/>
      <c r="AC7" s="25" t="inlineStr">
        <is>
          <t>Points de contrôle de la fiche préventive CVC</t>
        </is>
      </c>
      <c r="AD7" s="25" t="inlineStr">
        <is>
          <t>Filtres</t>
        </is>
      </c>
      <c r="AE7" s="30" t="n"/>
      <c r="AF7" s="25" t="n">
        <v>2</v>
      </c>
      <c r="AG7" s="25" t="inlineStr">
        <is>
          <t>Concluant</t>
        </is>
      </c>
      <c r="AH7" s="25" t="inlineStr">
        <is>
          <t>Voir fiche préventive CVC</t>
        </is>
      </c>
      <c r="AI7" s="25" t="inlineStr">
        <is>
          <t>Opérationnel</t>
        </is>
      </c>
      <c r="AJ7" s="25" t="inlineStr">
        <is>
          <t>Aucune</t>
        </is>
      </c>
      <c r="AK7" s="25" t="n"/>
      <c r="AL7" s="25" t="inlineStr">
        <is>
          <t>Fiche préventive CVC</t>
        </is>
      </c>
      <c r="AM7" s="25" t="n"/>
      <c r="AN7" s="25" t="n"/>
      <c r="AO7" s="25" t="inlineStr">
        <is>
          <t>En cours</t>
        </is>
      </c>
      <c r="AP7" s="29">
        <f>IF(AO7="Clôturée",IF(IF(U7="",1,0)+IF(AB7="",1,0)+IF(AG7="",1,0)+IF(AI7="",1,0)+IF(AM7="",1,0)&gt;0,"Champs manquants","OK"),"")</f>
        <v/>
      </c>
      <c r="AQ7" s="29">
        <f>IF(R7="","",IF(KPI!$C$4="","",IF(AO7="Clôturée","",IF(R7&lt;KPI!$C$4,"En retard",""))))</f>
        <v/>
      </c>
    </row>
    <row r="8" ht="20" customHeight="1">
      <c r="A8" s="24" t="inlineStr">
        <is>
          <t>Exemple</t>
        </is>
      </c>
      <c r="B8" s="25" t="inlineStr">
        <is>
          <t>EX-003</t>
        </is>
      </c>
      <c r="C8" s="26" t="n">
        <v>46296</v>
      </c>
      <c r="D8" s="25" t="inlineStr">
        <is>
          <t>Exemple — client</t>
        </is>
      </c>
      <c r="E8" s="25" t="inlineStr">
        <is>
          <t>Exemple — prestataire</t>
        </is>
      </c>
      <c r="F8" s="25" t="inlineStr">
        <is>
          <t>Entrepôt</t>
        </is>
      </c>
      <c r="G8" s="25" t="inlineStr">
        <is>
          <t>Bâtiment B</t>
        </is>
      </c>
      <c r="H8" s="25" t="inlineStr">
        <is>
          <t>Local TGBT</t>
        </is>
      </c>
      <c r="I8" s="25" t="inlineStr">
        <is>
          <t>Électricité</t>
        </is>
      </c>
      <c r="J8" s="25" t="inlineStr">
        <is>
          <t>EX-ELE-001</t>
        </is>
      </c>
      <c r="K8" s="25" t="inlineStr">
        <is>
          <t>Tableau général basse tension</t>
        </is>
      </c>
      <c r="L8" s="25" t="inlineStr">
        <is>
          <t>Inspection / contrôle réglementaire</t>
        </is>
      </c>
      <c r="M8" s="25" t="inlineStr">
        <is>
          <t>P3</t>
        </is>
      </c>
      <c r="N8" s="25" t="inlineStr">
        <is>
          <t>Responsable maintenance</t>
        </is>
      </c>
      <c r="O8" s="25" t="n"/>
      <c r="P8" s="25" t="inlineStr">
        <is>
          <t>Responsable maintenance</t>
        </is>
      </c>
      <c r="Q8" s="25" t="inlineStr">
        <is>
          <t>Contrôle à programmer</t>
        </is>
      </c>
      <c r="R8" s="26" t="n">
        <v>46298</v>
      </c>
      <c r="S8" s="27" t="n"/>
      <c r="T8" s="27" t="n"/>
      <c r="U8" s="27" t="n"/>
      <c r="V8" s="28">
        <f>IF(S8="","",IF(T8="","",(T8-S8)*24))</f>
        <v/>
      </c>
      <c r="W8" s="28">
        <f>IF(S8="","",IF(U8="","",(U8-S8)*24))</f>
        <v/>
      </c>
      <c r="X8" s="25" t="n"/>
      <c r="Y8" s="29">
        <f>IF(V8="","",IF(X8="","",IF(V8&lt;=X8,"Oui","Non")))</f>
        <v/>
      </c>
      <c r="Z8" s="25" t="n"/>
      <c r="AA8" s="25" t="n"/>
      <c r="AB8" s="25" t="n"/>
      <c r="AC8" s="25" t="n"/>
      <c r="AD8" s="25" t="n"/>
      <c r="AE8" s="30" t="n"/>
      <c r="AF8" s="25" t="n"/>
      <c r="AG8" s="25" t="n"/>
      <c r="AH8" s="25" t="n"/>
      <c r="AI8" s="25" t="n"/>
      <c r="AJ8" s="25" t="n"/>
      <c r="AK8" s="25" t="n"/>
      <c r="AL8" s="25" t="n"/>
      <c r="AM8" s="25" t="n"/>
      <c r="AN8" s="25" t="n"/>
      <c r="AO8" s="25" t="inlineStr">
        <is>
          <t>Planifiée</t>
        </is>
      </c>
      <c r="AP8" s="29">
        <f>IF(AO8="Clôturée",IF(IF(U8="",1,0)+IF(AB8="",1,0)+IF(AG8="",1,0)+IF(AI8="",1,0)+IF(AM8="",1,0)&gt;0,"Champs manquants","OK"),"")</f>
        <v/>
      </c>
      <c r="AQ8" s="29">
        <f>IF(R8="","",IF(KPI!$C$4="","",IF(AO8="Clôturée","",IF(R8&lt;KPI!$C$4,"En retard",""))))</f>
        <v/>
      </c>
    </row>
    <row r="9" ht="20" customHeight="1">
      <c r="A9" s="21" t="n"/>
      <c r="B9" s="21" t="n"/>
      <c r="C9" s="31" t="n"/>
      <c r="D9" s="21" t="n"/>
      <c r="E9" s="21" t="n"/>
      <c r="F9" s="21" t="n"/>
      <c r="G9" s="21" t="n"/>
      <c r="H9" s="21" t="n"/>
      <c r="I9" s="21" t="n"/>
      <c r="J9" s="21" t="n"/>
      <c r="K9" s="21" t="n"/>
      <c r="L9" s="21" t="n"/>
      <c r="M9" s="21" t="n"/>
      <c r="N9" s="21" t="n"/>
      <c r="O9" s="21" t="n"/>
      <c r="P9" s="21" t="n"/>
      <c r="Q9" s="21" t="n"/>
      <c r="R9" s="31" t="n"/>
      <c r="S9" s="32" t="n"/>
      <c r="T9" s="32" t="n"/>
      <c r="U9" s="32" t="n"/>
      <c r="V9" s="28">
        <f>IF(S9="","",IF(T9="","",(T9-S9)*24))</f>
        <v/>
      </c>
      <c r="W9" s="28">
        <f>IF(S9="","",IF(U9="","",(U9-S9)*24))</f>
        <v/>
      </c>
      <c r="X9" s="21" t="n"/>
      <c r="Y9" s="29">
        <f>IF(V9="","",IF(X9="","",IF(V9&lt;=X9,"Oui","Non")))</f>
        <v/>
      </c>
      <c r="Z9" s="21" t="n"/>
      <c r="AA9" s="21" t="n"/>
      <c r="AB9" s="21" t="n"/>
      <c r="AC9" s="21" t="n"/>
      <c r="AD9" s="21" t="n"/>
      <c r="AE9" s="33" t="n"/>
      <c r="AF9" s="21" t="n"/>
      <c r="AG9" s="21" t="n"/>
      <c r="AH9" s="21" t="n"/>
      <c r="AI9" s="21" t="n"/>
      <c r="AJ9" s="21" t="n"/>
      <c r="AK9" s="21" t="n"/>
      <c r="AL9" s="21" t="n"/>
      <c r="AM9" s="21" t="n"/>
      <c r="AN9" s="21" t="n"/>
      <c r="AO9" s="21" t="n"/>
      <c r="AP9" s="29">
        <f>IF(AO9="Clôturée",IF(IF(U9="",1,0)+IF(AB9="",1,0)+IF(AG9="",1,0)+IF(AI9="",1,0)+IF(AM9="",1,0)&gt;0,"Champs manquants","OK"),"")</f>
        <v/>
      </c>
      <c r="AQ9" s="29">
        <f>IF(R9="","",IF(KPI!$C$4="","",IF(AO9="Clôturée","",IF(R9&lt;KPI!$C$4,"En retard",""))))</f>
        <v/>
      </c>
    </row>
    <row r="10" ht="20" customHeight="1">
      <c r="A10" s="21" t="n"/>
      <c r="B10" s="21" t="n"/>
      <c r="C10" s="31" t="n"/>
      <c r="D10" s="21" t="n"/>
      <c r="E10" s="21" t="n"/>
      <c r="F10" s="21" t="n"/>
      <c r="G10" s="21" t="n"/>
      <c r="H10" s="21" t="n"/>
      <c r="I10" s="21" t="n"/>
      <c r="J10" s="21" t="n"/>
      <c r="K10" s="21" t="n"/>
      <c r="L10" s="21" t="n"/>
      <c r="M10" s="21" t="n"/>
      <c r="N10" s="21" t="n"/>
      <c r="O10" s="21" t="n"/>
      <c r="P10" s="21" t="n"/>
      <c r="Q10" s="21" t="n"/>
      <c r="R10" s="31" t="n"/>
      <c r="S10" s="32" t="n"/>
      <c r="T10" s="32" t="n"/>
      <c r="U10" s="32" t="n"/>
      <c r="V10" s="28">
        <f>IF(S10="","",IF(T10="","",(T10-S10)*24))</f>
        <v/>
      </c>
      <c r="W10" s="28">
        <f>IF(S10="","",IF(U10="","",(U10-S10)*24))</f>
        <v/>
      </c>
      <c r="X10" s="21" t="n"/>
      <c r="Y10" s="29">
        <f>IF(V10="","",IF(X10="","",IF(V10&lt;=X10,"Oui","Non")))</f>
        <v/>
      </c>
      <c r="Z10" s="21" t="n"/>
      <c r="AA10" s="21" t="n"/>
      <c r="AB10" s="21" t="n"/>
      <c r="AC10" s="21" t="n"/>
      <c r="AD10" s="21" t="n"/>
      <c r="AE10" s="33" t="n"/>
      <c r="AF10" s="21" t="n"/>
      <c r="AG10" s="21" t="n"/>
      <c r="AH10" s="21" t="n"/>
      <c r="AI10" s="21" t="n"/>
      <c r="AJ10" s="21" t="n"/>
      <c r="AK10" s="21" t="n"/>
      <c r="AL10" s="21" t="n"/>
      <c r="AM10" s="21" t="n"/>
      <c r="AN10" s="21" t="n"/>
      <c r="AO10" s="21" t="n"/>
      <c r="AP10" s="29">
        <f>IF(AO10="Clôturée",IF(IF(U10="",1,0)+IF(AB10="",1,0)+IF(AG10="",1,0)+IF(AI10="",1,0)+IF(AM10="",1,0)&gt;0,"Champs manquants","OK"),"")</f>
        <v/>
      </c>
      <c r="AQ10" s="29">
        <f>IF(R10="","",IF(KPI!$C$4="","",IF(AO10="Clôturée","",IF(R10&lt;KPI!$C$4,"En retard",""))))</f>
        <v/>
      </c>
    </row>
    <row r="11" ht="20" customHeight="1">
      <c r="A11" s="21" t="n"/>
      <c r="B11" s="21" t="n"/>
      <c r="C11" s="31" t="n"/>
      <c r="D11" s="21" t="n"/>
      <c r="E11" s="21" t="n"/>
      <c r="F11" s="21" t="n"/>
      <c r="G11" s="21" t="n"/>
      <c r="H11" s="21" t="n"/>
      <c r="I11" s="21" t="n"/>
      <c r="J11" s="21" t="n"/>
      <c r="K11" s="21" t="n"/>
      <c r="L11" s="21" t="n"/>
      <c r="M11" s="21" t="n"/>
      <c r="N11" s="21" t="n"/>
      <c r="O11" s="21" t="n"/>
      <c r="P11" s="21" t="n"/>
      <c r="Q11" s="21" t="n"/>
      <c r="R11" s="31" t="n"/>
      <c r="S11" s="32" t="n"/>
      <c r="T11" s="32" t="n"/>
      <c r="U11" s="32" t="n"/>
      <c r="V11" s="28">
        <f>IF(S11="","",IF(T11="","",(T11-S11)*24))</f>
        <v/>
      </c>
      <c r="W11" s="28">
        <f>IF(S11="","",IF(U11="","",(U11-S11)*24))</f>
        <v/>
      </c>
      <c r="X11" s="21" t="n"/>
      <c r="Y11" s="29">
        <f>IF(V11="","",IF(X11="","",IF(V11&lt;=X11,"Oui","Non")))</f>
        <v/>
      </c>
      <c r="Z11" s="21" t="n"/>
      <c r="AA11" s="21" t="n"/>
      <c r="AB11" s="21" t="n"/>
      <c r="AC11" s="21" t="n"/>
      <c r="AD11" s="21" t="n"/>
      <c r="AE11" s="33" t="n"/>
      <c r="AF11" s="21" t="n"/>
      <c r="AG11" s="21" t="n"/>
      <c r="AH11" s="21" t="n"/>
      <c r="AI11" s="21" t="n"/>
      <c r="AJ11" s="21" t="n"/>
      <c r="AK11" s="21" t="n"/>
      <c r="AL11" s="21" t="n"/>
      <c r="AM11" s="21" t="n"/>
      <c r="AN11" s="21" t="n"/>
      <c r="AO11" s="21" t="n"/>
      <c r="AP11" s="29">
        <f>IF(AO11="Clôturée",IF(IF(U11="",1,0)+IF(AB11="",1,0)+IF(AG11="",1,0)+IF(AI11="",1,0)+IF(AM11="",1,0)&gt;0,"Champs manquants","OK"),"")</f>
        <v/>
      </c>
      <c r="AQ11" s="29">
        <f>IF(R11="","",IF(KPI!$C$4="","",IF(AO11="Clôturée","",IF(R11&lt;KPI!$C$4,"En retard",""))))</f>
        <v/>
      </c>
    </row>
    <row r="12" ht="20" customHeight="1">
      <c r="A12" s="21" t="n"/>
      <c r="B12" s="21" t="n"/>
      <c r="C12" s="31" t="n"/>
      <c r="D12" s="21" t="n"/>
      <c r="E12" s="21" t="n"/>
      <c r="F12" s="21" t="n"/>
      <c r="G12" s="21" t="n"/>
      <c r="H12" s="21" t="n"/>
      <c r="I12" s="21" t="n"/>
      <c r="J12" s="21" t="n"/>
      <c r="K12" s="21" t="n"/>
      <c r="L12" s="21" t="n"/>
      <c r="M12" s="21" t="n"/>
      <c r="N12" s="21" t="n"/>
      <c r="O12" s="21" t="n"/>
      <c r="P12" s="21" t="n"/>
      <c r="Q12" s="21" t="n"/>
      <c r="R12" s="31" t="n"/>
      <c r="S12" s="32" t="n"/>
      <c r="T12" s="32" t="n"/>
      <c r="U12" s="32" t="n"/>
      <c r="V12" s="28">
        <f>IF(S12="","",IF(T12="","",(T12-S12)*24))</f>
        <v/>
      </c>
      <c r="W12" s="28">
        <f>IF(S12="","",IF(U12="","",(U12-S12)*24))</f>
        <v/>
      </c>
      <c r="X12" s="21" t="n"/>
      <c r="Y12" s="29">
        <f>IF(V12="","",IF(X12="","",IF(V12&lt;=X12,"Oui","Non")))</f>
        <v/>
      </c>
      <c r="Z12" s="21" t="n"/>
      <c r="AA12" s="21" t="n"/>
      <c r="AB12" s="21" t="n"/>
      <c r="AC12" s="21" t="n"/>
      <c r="AD12" s="21" t="n"/>
      <c r="AE12" s="33" t="n"/>
      <c r="AF12" s="21" t="n"/>
      <c r="AG12" s="21" t="n"/>
      <c r="AH12" s="21" t="n"/>
      <c r="AI12" s="21" t="n"/>
      <c r="AJ12" s="21" t="n"/>
      <c r="AK12" s="21" t="n"/>
      <c r="AL12" s="21" t="n"/>
      <c r="AM12" s="21" t="n"/>
      <c r="AN12" s="21" t="n"/>
      <c r="AO12" s="21" t="n"/>
      <c r="AP12" s="29">
        <f>IF(AO12="Clôturée",IF(IF(U12="",1,0)+IF(AB12="",1,0)+IF(AG12="",1,0)+IF(AI12="",1,0)+IF(AM12="",1,0)&gt;0,"Champs manquants","OK"),"")</f>
        <v/>
      </c>
      <c r="AQ12" s="29">
        <f>IF(R12="","",IF(KPI!$C$4="","",IF(AO12="Clôturée","",IF(R12&lt;KPI!$C$4,"En retard",""))))</f>
        <v/>
      </c>
    </row>
    <row r="13" ht="20" customHeight="1">
      <c r="A13" s="21" t="n"/>
      <c r="B13" s="21" t="n"/>
      <c r="C13" s="31" t="n"/>
      <c r="D13" s="21" t="n"/>
      <c r="E13" s="21" t="n"/>
      <c r="F13" s="21" t="n"/>
      <c r="G13" s="21" t="n"/>
      <c r="H13" s="21" t="n"/>
      <c r="I13" s="21" t="n"/>
      <c r="J13" s="21" t="n"/>
      <c r="K13" s="21" t="n"/>
      <c r="L13" s="21" t="n"/>
      <c r="M13" s="21" t="n"/>
      <c r="N13" s="21" t="n"/>
      <c r="O13" s="21" t="n"/>
      <c r="P13" s="21" t="n"/>
      <c r="Q13" s="21" t="n"/>
      <c r="R13" s="31" t="n"/>
      <c r="S13" s="32" t="n"/>
      <c r="T13" s="32" t="n"/>
      <c r="U13" s="32" t="n"/>
      <c r="V13" s="28">
        <f>IF(S13="","",IF(T13="","",(T13-S13)*24))</f>
        <v/>
      </c>
      <c r="W13" s="28">
        <f>IF(S13="","",IF(U13="","",(U13-S13)*24))</f>
        <v/>
      </c>
      <c r="X13" s="21" t="n"/>
      <c r="Y13" s="29">
        <f>IF(V13="","",IF(X13="","",IF(V13&lt;=X13,"Oui","Non")))</f>
        <v/>
      </c>
      <c r="Z13" s="21" t="n"/>
      <c r="AA13" s="21" t="n"/>
      <c r="AB13" s="21" t="n"/>
      <c r="AC13" s="21" t="n"/>
      <c r="AD13" s="21" t="n"/>
      <c r="AE13" s="33" t="n"/>
      <c r="AF13" s="21" t="n"/>
      <c r="AG13" s="21" t="n"/>
      <c r="AH13" s="21" t="n"/>
      <c r="AI13" s="21" t="n"/>
      <c r="AJ13" s="21" t="n"/>
      <c r="AK13" s="21" t="n"/>
      <c r="AL13" s="21" t="n"/>
      <c r="AM13" s="21" t="n"/>
      <c r="AN13" s="21" t="n"/>
      <c r="AO13" s="21" t="n"/>
      <c r="AP13" s="29">
        <f>IF(AO13="Clôturée",IF(IF(U13="",1,0)+IF(AB13="",1,0)+IF(AG13="",1,0)+IF(AI13="",1,0)+IF(AM13="",1,0)&gt;0,"Champs manquants","OK"),"")</f>
        <v/>
      </c>
      <c r="AQ13" s="29">
        <f>IF(R13="","",IF(KPI!$C$4="","",IF(AO13="Clôturée","",IF(R13&lt;KPI!$C$4,"En retard",""))))</f>
        <v/>
      </c>
    </row>
    <row r="14" ht="20" customHeight="1">
      <c r="A14" s="21" t="n"/>
      <c r="B14" s="21" t="n"/>
      <c r="C14" s="31" t="n"/>
      <c r="D14" s="21" t="n"/>
      <c r="E14" s="21" t="n"/>
      <c r="F14" s="21" t="n"/>
      <c r="G14" s="21" t="n"/>
      <c r="H14" s="21" t="n"/>
      <c r="I14" s="21" t="n"/>
      <c r="J14" s="21" t="n"/>
      <c r="K14" s="21" t="n"/>
      <c r="L14" s="21" t="n"/>
      <c r="M14" s="21" t="n"/>
      <c r="N14" s="21" t="n"/>
      <c r="O14" s="21" t="n"/>
      <c r="P14" s="21" t="n"/>
      <c r="Q14" s="21" t="n"/>
      <c r="R14" s="31" t="n"/>
      <c r="S14" s="32" t="n"/>
      <c r="T14" s="32" t="n"/>
      <c r="U14" s="32" t="n"/>
      <c r="V14" s="28">
        <f>IF(S14="","",IF(T14="","",(T14-S14)*24))</f>
        <v/>
      </c>
      <c r="W14" s="28">
        <f>IF(S14="","",IF(U14="","",(U14-S14)*24))</f>
        <v/>
      </c>
      <c r="X14" s="21" t="n"/>
      <c r="Y14" s="29">
        <f>IF(V14="","",IF(X14="","",IF(V14&lt;=X14,"Oui","Non")))</f>
        <v/>
      </c>
      <c r="Z14" s="21" t="n"/>
      <c r="AA14" s="21" t="n"/>
      <c r="AB14" s="21" t="n"/>
      <c r="AC14" s="21" t="n"/>
      <c r="AD14" s="21" t="n"/>
      <c r="AE14" s="33" t="n"/>
      <c r="AF14" s="21" t="n"/>
      <c r="AG14" s="21" t="n"/>
      <c r="AH14" s="21" t="n"/>
      <c r="AI14" s="21" t="n"/>
      <c r="AJ14" s="21" t="n"/>
      <c r="AK14" s="21" t="n"/>
      <c r="AL14" s="21" t="n"/>
      <c r="AM14" s="21" t="n"/>
      <c r="AN14" s="21" t="n"/>
      <c r="AO14" s="21" t="n"/>
      <c r="AP14" s="29">
        <f>IF(AO14="Clôturée",IF(IF(U14="",1,0)+IF(AB14="",1,0)+IF(AG14="",1,0)+IF(AI14="",1,0)+IF(AM14="",1,0)&gt;0,"Champs manquants","OK"),"")</f>
        <v/>
      </c>
      <c r="AQ14" s="29">
        <f>IF(R14="","",IF(KPI!$C$4="","",IF(AO14="Clôturée","",IF(R14&lt;KPI!$C$4,"En retard",""))))</f>
        <v/>
      </c>
    </row>
    <row r="15" ht="20" customHeight="1">
      <c r="A15" s="21" t="n"/>
      <c r="B15" s="21" t="n"/>
      <c r="C15" s="31" t="n"/>
      <c r="D15" s="21" t="n"/>
      <c r="E15" s="21" t="n"/>
      <c r="F15" s="21" t="n"/>
      <c r="G15" s="21" t="n"/>
      <c r="H15" s="21" t="n"/>
      <c r="I15" s="21" t="n"/>
      <c r="J15" s="21" t="n"/>
      <c r="K15" s="21" t="n"/>
      <c r="L15" s="21" t="n"/>
      <c r="M15" s="21" t="n"/>
      <c r="N15" s="21" t="n"/>
      <c r="O15" s="21" t="n"/>
      <c r="P15" s="21" t="n"/>
      <c r="Q15" s="21" t="n"/>
      <c r="R15" s="31" t="n"/>
      <c r="S15" s="32" t="n"/>
      <c r="T15" s="32" t="n"/>
      <c r="U15" s="32" t="n"/>
      <c r="V15" s="28">
        <f>IF(S15="","",IF(T15="","",(T15-S15)*24))</f>
        <v/>
      </c>
      <c r="W15" s="28">
        <f>IF(S15="","",IF(U15="","",(U15-S15)*24))</f>
        <v/>
      </c>
      <c r="X15" s="21" t="n"/>
      <c r="Y15" s="29">
        <f>IF(V15="","",IF(X15="","",IF(V15&lt;=X15,"Oui","Non")))</f>
        <v/>
      </c>
      <c r="Z15" s="21" t="n"/>
      <c r="AA15" s="21" t="n"/>
      <c r="AB15" s="21" t="n"/>
      <c r="AC15" s="21" t="n"/>
      <c r="AD15" s="21" t="n"/>
      <c r="AE15" s="33" t="n"/>
      <c r="AF15" s="21" t="n"/>
      <c r="AG15" s="21" t="n"/>
      <c r="AH15" s="21" t="n"/>
      <c r="AI15" s="21" t="n"/>
      <c r="AJ15" s="21" t="n"/>
      <c r="AK15" s="21" t="n"/>
      <c r="AL15" s="21" t="n"/>
      <c r="AM15" s="21" t="n"/>
      <c r="AN15" s="21" t="n"/>
      <c r="AO15" s="21" t="n"/>
      <c r="AP15" s="29">
        <f>IF(AO15="Clôturée",IF(IF(U15="",1,0)+IF(AB15="",1,0)+IF(AG15="",1,0)+IF(AI15="",1,0)+IF(AM15="",1,0)&gt;0,"Champs manquants","OK"),"")</f>
        <v/>
      </c>
      <c r="AQ15" s="29">
        <f>IF(R15="","",IF(KPI!$C$4="","",IF(AO15="Clôturée","",IF(R15&lt;KPI!$C$4,"En retard",""))))</f>
        <v/>
      </c>
    </row>
    <row r="16" ht="20" customHeight="1">
      <c r="A16" s="21" t="n"/>
      <c r="B16" s="21" t="n"/>
      <c r="C16" s="31" t="n"/>
      <c r="D16" s="21" t="n"/>
      <c r="E16" s="21" t="n"/>
      <c r="F16" s="21" t="n"/>
      <c r="G16" s="21" t="n"/>
      <c r="H16" s="21" t="n"/>
      <c r="I16" s="21" t="n"/>
      <c r="J16" s="21" t="n"/>
      <c r="K16" s="21" t="n"/>
      <c r="L16" s="21" t="n"/>
      <c r="M16" s="21" t="n"/>
      <c r="N16" s="21" t="n"/>
      <c r="O16" s="21" t="n"/>
      <c r="P16" s="21" t="n"/>
      <c r="Q16" s="21" t="n"/>
      <c r="R16" s="31" t="n"/>
      <c r="S16" s="32" t="n"/>
      <c r="T16" s="32" t="n"/>
      <c r="U16" s="32" t="n"/>
      <c r="V16" s="28">
        <f>IF(S16="","",IF(T16="","",(T16-S16)*24))</f>
        <v/>
      </c>
      <c r="W16" s="28">
        <f>IF(S16="","",IF(U16="","",(U16-S16)*24))</f>
        <v/>
      </c>
      <c r="X16" s="21" t="n"/>
      <c r="Y16" s="29">
        <f>IF(V16="","",IF(X16="","",IF(V16&lt;=X16,"Oui","Non")))</f>
        <v/>
      </c>
      <c r="Z16" s="21" t="n"/>
      <c r="AA16" s="21" t="n"/>
      <c r="AB16" s="21" t="n"/>
      <c r="AC16" s="21" t="n"/>
      <c r="AD16" s="21" t="n"/>
      <c r="AE16" s="33" t="n"/>
      <c r="AF16" s="21" t="n"/>
      <c r="AG16" s="21" t="n"/>
      <c r="AH16" s="21" t="n"/>
      <c r="AI16" s="21" t="n"/>
      <c r="AJ16" s="21" t="n"/>
      <c r="AK16" s="21" t="n"/>
      <c r="AL16" s="21" t="n"/>
      <c r="AM16" s="21" t="n"/>
      <c r="AN16" s="21" t="n"/>
      <c r="AO16" s="21" t="n"/>
      <c r="AP16" s="29">
        <f>IF(AO16="Clôturée",IF(IF(U16="",1,0)+IF(AB16="",1,0)+IF(AG16="",1,0)+IF(AI16="",1,0)+IF(AM16="",1,0)&gt;0,"Champs manquants","OK"),"")</f>
        <v/>
      </c>
      <c r="AQ16" s="29">
        <f>IF(R16="","",IF(KPI!$C$4="","",IF(AO16="Clôturée","",IF(R16&lt;KPI!$C$4,"En retard",""))))</f>
        <v/>
      </c>
    </row>
    <row r="17" ht="20" customHeight="1">
      <c r="A17" s="21" t="n"/>
      <c r="B17" s="21" t="n"/>
      <c r="C17" s="31" t="n"/>
      <c r="D17" s="21" t="n"/>
      <c r="E17" s="21" t="n"/>
      <c r="F17" s="21" t="n"/>
      <c r="G17" s="21" t="n"/>
      <c r="H17" s="21" t="n"/>
      <c r="I17" s="21" t="n"/>
      <c r="J17" s="21" t="n"/>
      <c r="K17" s="21" t="n"/>
      <c r="L17" s="21" t="n"/>
      <c r="M17" s="21" t="n"/>
      <c r="N17" s="21" t="n"/>
      <c r="O17" s="21" t="n"/>
      <c r="P17" s="21" t="n"/>
      <c r="Q17" s="21" t="n"/>
      <c r="R17" s="31" t="n"/>
      <c r="S17" s="32" t="n"/>
      <c r="T17" s="32" t="n"/>
      <c r="U17" s="32" t="n"/>
      <c r="V17" s="28">
        <f>IF(S17="","",IF(T17="","",(T17-S17)*24))</f>
        <v/>
      </c>
      <c r="W17" s="28">
        <f>IF(S17="","",IF(U17="","",(U17-S17)*24))</f>
        <v/>
      </c>
      <c r="X17" s="21" t="n"/>
      <c r="Y17" s="29">
        <f>IF(V17="","",IF(X17="","",IF(V17&lt;=X17,"Oui","Non")))</f>
        <v/>
      </c>
      <c r="Z17" s="21" t="n"/>
      <c r="AA17" s="21" t="n"/>
      <c r="AB17" s="21" t="n"/>
      <c r="AC17" s="21" t="n"/>
      <c r="AD17" s="21" t="n"/>
      <c r="AE17" s="33" t="n"/>
      <c r="AF17" s="21" t="n"/>
      <c r="AG17" s="21" t="n"/>
      <c r="AH17" s="21" t="n"/>
      <c r="AI17" s="21" t="n"/>
      <c r="AJ17" s="21" t="n"/>
      <c r="AK17" s="21" t="n"/>
      <c r="AL17" s="21" t="n"/>
      <c r="AM17" s="21" t="n"/>
      <c r="AN17" s="21" t="n"/>
      <c r="AO17" s="21" t="n"/>
      <c r="AP17" s="29">
        <f>IF(AO17="Clôturée",IF(IF(U17="",1,0)+IF(AB17="",1,0)+IF(AG17="",1,0)+IF(AI17="",1,0)+IF(AM17="",1,0)&gt;0,"Champs manquants","OK"),"")</f>
        <v/>
      </c>
      <c r="AQ17" s="29">
        <f>IF(R17="","",IF(KPI!$C$4="","",IF(AO17="Clôturée","",IF(R17&lt;KPI!$C$4,"En retard",""))))</f>
        <v/>
      </c>
    </row>
    <row r="18" ht="20" customHeight="1">
      <c r="A18" s="21" t="n"/>
      <c r="B18" s="21" t="n"/>
      <c r="C18" s="31" t="n"/>
      <c r="D18" s="21" t="n"/>
      <c r="E18" s="21" t="n"/>
      <c r="F18" s="21" t="n"/>
      <c r="G18" s="21" t="n"/>
      <c r="H18" s="21" t="n"/>
      <c r="I18" s="21" t="n"/>
      <c r="J18" s="21" t="n"/>
      <c r="K18" s="21" t="n"/>
      <c r="L18" s="21" t="n"/>
      <c r="M18" s="21" t="n"/>
      <c r="N18" s="21" t="n"/>
      <c r="O18" s="21" t="n"/>
      <c r="P18" s="21" t="n"/>
      <c r="Q18" s="21" t="n"/>
      <c r="R18" s="31" t="n"/>
      <c r="S18" s="32" t="n"/>
      <c r="T18" s="32" t="n"/>
      <c r="U18" s="32" t="n"/>
      <c r="V18" s="28">
        <f>IF(S18="","",IF(T18="","",(T18-S18)*24))</f>
        <v/>
      </c>
      <c r="W18" s="28">
        <f>IF(S18="","",IF(U18="","",(U18-S18)*24))</f>
        <v/>
      </c>
      <c r="X18" s="21" t="n"/>
      <c r="Y18" s="29">
        <f>IF(V18="","",IF(X18="","",IF(V18&lt;=X18,"Oui","Non")))</f>
        <v/>
      </c>
      <c r="Z18" s="21" t="n"/>
      <c r="AA18" s="21" t="n"/>
      <c r="AB18" s="21" t="n"/>
      <c r="AC18" s="21" t="n"/>
      <c r="AD18" s="21" t="n"/>
      <c r="AE18" s="33" t="n"/>
      <c r="AF18" s="21" t="n"/>
      <c r="AG18" s="21" t="n"/>
      <c r="AH18" s="21" t="n"/>
      <c r="AI18" s="21" t="n"/>
      <c r="AJ18" s="21" t="n"/>
      <c r="AK18" s="21" t="n"/>
      <c r="AL18" s="21" t="n"/>
      <c r="AM18" s="21" t="n"/>
      <c r="AN18" s="21" t="n"/>
      <c r="AO18" s="21" t="n"/>
      <c r="AP18" s="29">
        <f>IF(AO18="Clôturée",IF(IF(U18="",1,0)+IF(AB18="",1,0)+IF(AG18="",1,0)+IF(AI18="",1,0)+IF(AM18="",1,0)&gt;0,"Champs manquants","OK"),"")</f>
        <v/>
      </c>
      <c r="AQ18" s="29">
        <f>IF(R18="","",IF(KPI!$C$4="","",IF(AO18="Clôturée","",IF(R18&lt;KPI!$C$4,"En retard",""))))</f>
        <v/>
      </c>
    </row>
    <row r="19" ht="20" customHeight="1">
      <c r="A19" s="21" t="n"/>
      <c r="B19" s="21" t="n"/>
      <c r="C19" s="31" t="n"/>
      <c r="D19" s="21" t="n"/>
      <c r="E19" s="21" t="n"/>
      <c r="F19" s="21" t="n"/>
      <c r="G19" s="21" t="n"/>
      <c r="H19" s="21" t="n"/>
      <c r="I19" s="21" t="n"/>
      <c r="J19" s="21" t="n"/>
      <c r="K19" s="21" t="n"/>
      <c r="L19" s="21" t="n"/>
      <c r="M19" s="21" t="n"/>
      <c r="N19" s="21" t="n"/>
      <c r="O19" s="21" t="n"/>
      <c r="P19" s="21" t="n"/>
      <c r="Q19" s="21" t="n"/>
      <c r="R19" s="31" t="n"/>
      <c r="S19" s="32" t="n"/>
      <c r="T19" s="32" t="n"/>
      <c r="U19" s="32" t="n"/>
      <c r="V19" s="28">
        <f>IF(S19="","",IF(T19="","",(T19-S19)*24))</f>
        <v/>
      </c>
      <c r="W19" s="28">
        <f>IF(S19="","",IF(U19="","",(U19-S19)*24))</f>
        <v/>
      </c>
      <c r="X19" s="21" t="n"/>
      <c r="Y19" s="29">
        <f>IF(V19="","",IF(X19="","",IF(V19&lt;=X19,"Oui","Non")))</f>
        <v/>
      </c>
      <c r="Z19" s="21" t="n"/>
      <c r="AA19" s="21" t="n"/>
      <c r="AB19" s="21" t="n"/>
      <c r="AC19" s="21" t="n"/>
      <c r="AD19" s="21" t="n"/>
      <c r="AE19" s="33" t="n"/>
      <c r="AF19" s="21" t="n"/>
      <c r="AG19" s="21" t="n"/>
      <c r="AH19" s="21" t="n"/>
      <c r="AI19" s="21" t="n"/>
      <c r="AJ19" s="21" t="n"/>
      <c r="AK19" s="21" t="n"/>
      <c r="AL19" s="21" t="n"/>
      <c r="AM19" s="21" t="n"/>
      <c r="AN19" s="21" t="n"/>
      <c r="AO19" s="21" t="n"/>
      <c r="AP19" s="29">
        <f>IF(AO19="Clôturée",IF(IF(U19="",1,0)+IF(AB19="",1,0)+IF(AG19="",1,0)+IF(AI19="",1,0)+IF(AM19="",1,0)&gt;0,"Champs manquants","OK"),"")</f>
        <v/>
      </c>
      <c r="AQ19" s="29">
        <f>IF(R19="","",IF(KPI!$C$4="","",IF(AO19="Clôturée","",IF(R19&lt;KPI!$C$4,"En retard",""))))</f>
        <v/>
      </c>
    </row>
    <row r="20" ht="20" customHeight="1">
      <c r="A20" s="21" t="n"/>
      <c r="B20" s="21" t="n"/>
      <c r="C20" s="31" t="n"/>
      <c r="D20" s="21" t="n"/>
      <c r="E20" s="21" t="n"/>
      <c r="F20" s="21" t="n"/>
      <c r="G20" s="21" t="n"/>
      <c r="H20" s="21" t="n"/>
      <c r="I20" s="21" t="n"/>
      <c r="J20" s="21" t="n"/>
      <c r="K20" s="21" t="n"/>
      <c r="L20" s="21" t="n"/>
      <c r="M20" s="21" t="n"/>
      <c r="N20" s="21" t="n"/>
      <c r="O20" s="21" t="n"/>
      <c r="P20" s="21" t="n"/>
      <c r="Q20" s="21" t="n"/>
      <c r="R20" s="31" t="n"/>
      <c r="S20" s="32" t="n"/>
      <c r="T20" s="32" t="n"/>
      <c r="U20" s="32" t="n"/>
      <c r="V20" s="28">
        <f>IF(S20="","",IF(T20="","",(T20-S20)*24))</f>
        <v/>
      </c>
      <c r="W20" s="28">
        <f>IF(S20="","",IF(U20="","",(U20-S20)*24))</f>
        <v/>
      </c>
      <c r="X20" s="21" t="n"/>
      <c r="Y20" s="29">
        <f>IF(V20="","",IF(X20="","",IF(V20&lt;=X20,"Oui","Non")))</f>
        <v/>
      </c>
      <c r="Z20" s="21" t="n"/>
      <c r="AA20" s="21" t="n"/>
      <c r="AB20" s="21" t="n"/>
      <c r="AC20" s="21" t="n"/>
      <c r="AD20" s="21" t="n"/>
      <c r="AE20" s="33" t="n"/>
      <c r="AF20" s="21" t="n"/>
      <c r="AG20" s="21" t="n"/>
      <c r="AH20" s="21" t="n"/>
      <c r="AI20" s="21" t="n"/>
      <c r="AJ20" s="21" t="n"/>
      <c r="AK20" s="21" t="n"/>
      <c r="AL20" s="21" t="n"/>
      <c r="AM20" s="21" t="n"/>
      <c r="AN20" s="21" t="n"/>
      <c r="AO20" s="21" t="n"/>
      <c r="AP20" s="29">
        <f>IF(AO20="Clôturée",IF(IF(U20="",1,0)+IF(AB20="",1,0)+IF(AG20="",1,0)+IF(AI20="",1,0)+IF(AM20="",1,0)&gt;0,"Champs manquants","OK"),"")</f>
        <v/>
      </c>
      <c r="AQ20" s="29">
        <f>IF(R20="","",IF(KPI!$C$4="","",IF(AO20="Clôturée","",IF(R20&lt;KPI!$C$4,"En retard",""))))</f>
        <v/>
      </c>
    </row>
    <row r="21" ht="20" customHeight="1">
      <c r="A21" s="21" t="n"/>
      <c r="B21" s="21" t="n"/>
      <c r="C21" s="31" t="n"/>
      <c r="D21" s="21" t="n"/>
      <c r="E21" s="21" t="n"/>
      <c r="F21" s="21" t="n"/>
      <c r="G21" s="21" t="n"/>
      <c r="H21" s="21" t="n"/>
      <c r="I21" s="21" t="n"/>
      <c r="J21" s="21" t="n"/>
      <c r="K21" s="21" t="n"/>
      <c r="L21" s="21" t="n"/>
      <c r="M21" s="21" t="n"/>
      <c r="N21" s="21" t="n"/>
      <c r="O21" s="21" t="n"/>
      <c r="P21" s="21" t="n"/>
      <c r="Q21" s="21" t="n"/>
      <c r="R21" s="31" t="n"/>
      <c r="S21" s="32" t="n"/>
      <c r="T21" s="32" t="n"/>
      <c r="U21" s="32" t="n"/>
      <c r="V21" s="28">
        <f>IF(S21="","",IF(T21="","",(T21-S21)*24))</f>
        <v/>
      </c>
      <c r="W21" s="28">
        <f>IF(S21="","",IF(U21="","",(U21-S21)*24))</f>
        <v/>
      </c>
      <c r="X21" s="21" t="n"/>
      <c r="Y21" s="29">
        <f>IF(V21="","",IF(X21="","",IF(V21&lt;=X21,"Oui","Non")))</f>
        <v/>
      </c>
      <c r="Z21" s="21" t="n"/>
      <c r="AA21" s="21" t="n"/>
      <c r="AB21" s="21" t="n"/>
      <c r="AC21" s="21" t="n"/>
      <c r="AD21" s="21" t="n"/>
      <c r="AE21" s="33" t="n"/>
      <c r="AF21" s="21" t="n"/>
      <c r="AG21" s="21" t="n"/>
      <c r="AH21" s="21" t="n"/>
      <c r="AI21" s="21" t="n"/>
      <c r="AJ21" s="21" t="n"/>
      <c r="AK21" s="21" t="n"/>
      <c r="AL21" s="21" t="n"/>
      <c r="AM21" s="21" t="n"/>
      <c r="AN21" s="21" t="n"/>
      <c r="AO21" s="21" t="n"/>
      <c r="AP21" s="29">
        <f>IF(AO21="Clôturée",IF(IF(U21="",1,0)+IF(AB21="",1,0)+IF(AG21="",1,0)+IF(AI21="",1,0)+IF(AM21="",1,0)&gt;0,"Champs manquants","OK"),"")</f>
        <v/>
      </c>
      <c r="AQ21" s="29">
        <f>IF(R21="","",IF(KPI!$C$4="","",IF(AO21="Clôturée","",IF(R21&lt;KPI!$C$4,"En retard",""))))</f>
        <v/>
      </c>
    </row>
    <row r="22" ht="20" customHeight="1">
      <c r="A22" s="21" t="n"/>
      <c r="B22" s="21" t="n"/>
      <c r="C22" s="31" t="n"/>
      <c r="D22" s="21" t="n"/>
      <c r="E22" s="21" t="n"/>
      <c r="F22" s="21" t="n"/>
      <c r="G22" s="21" t="n"/>
      <c r="H22" s="21" t="n"/>
      <c r="I22" s="21" t="n"/>
      <c r="J22" s="21" t="n"/>
      <c r="K22" s="21" t="n"/>
      <c r="L22" s="21" t="n"/>
      <c r="M22" s="21" t="n"/>
      <c r="N22" s="21" t="n"/>
      <c r="O22" s="21" t="n"/>
      <c r="P22" s="21" t="n"/>
      <c r="Q22" s="21" t="n"/>
      <c r="R22" s="31" t="n"/>
      <c r="S22" s="32" t="n"/>
      <c r="T22" s="32" t="n"/>
      <c r="U22" s="32" t="n"/>
      <c r="V22" s="28">
        <f>IF(S22="","",IF(T22="","",(T22-S22)*24))</f>
        <v/>
      </c>
      <c r="W22" s="28">
        <f>IF(S22="","",IF(U22="","",(U22-S22)*24))</f>
        <v/>
      </c>
      <c r="X22" s="21" t="n"/>
      <c r="Y22" s="29">
        <f>IF(V22="","",IF(X22="","",IF(V22&lt;=X22,"Oui","Non")))</f>
        <v/>
      </c>
      <c r="Z22" s="21" t="n"/>
      <c r="AA22" s="21" t="n"/>
      <c r="AB22" s="21" t="n"/>
      <c r="AC22" s="21" t="n"/>
      <c r="AD22" s="21" t="n"/>
      <c r="AE22" s="33" t="n"/>
      <c r="AF22" s="21" t="n"/>
      <c r="AG22" s="21" t="n"/>
      <c r="AH22" s="21" t="n"/>
      <c r="AI22" s="21" t="n"/>
      <c r="AJ22" s="21" t="n"/>
      <c r="AK22" s="21" t="n"/>
      <c r="AL22" s="21" t="n"/>
      <c r="AM22" s="21" t="n"/>
      <c r="AN22" s="21" t="n"/>
      <c r="AO22" s="21" t="n"/>
      <c r="AP22" s="29">
        <f>IF(AO22="Clôturée",IF(IF(U22="",1,0)+IF(AB22="",1,0)+IF(AG22="",1,0)+IF(AI22="",1,0)+IF(AM22="",1,0)&gt;0,"Champs manquants","OK"),"")</f>
        <v/>
      </c>
      <c r="AQ22" s="29">
        <f>IF(R22="","",IF(KPI!$C$4="","",IF(AO22="Clôturée","",IF(R22&lt;KPI!$C$4,"En retard",""))))</f>
        <v/>
      </c>
    </row>
    <row r="23" ht="20" customHeight="1">
      <c r="A23" s="21" t="n"/>
      <c r="B23" s="21" t="n"/>
      <c r="C23" s="31" t="n"/>
      <c r="D23" s="21" t="n"/>
      <c r="E23" s="21" t="n"/>
      <c r="F23" s="21" t="n"/>
      <c r="G23" s="21" t="n"/>
      <c r="H23" s="21" t="n"/>
      <c r="I23" s="21" t="n"/>
      <c r="J23" s="21" t="n"/>
      <c r="K23" s="21" t="n"/>
      <c r="L23" s="21" t="n"/>
      <c r="M23" s="21" t="n"/>
      <c r="N23" s="21" t="n"/>
      <c r="O23" s="21" t="n"/>
      <c r="P23" s="21" t="n"/>
      <c r="Q23" s="21" t="n"/>
      <c r="R23" s="31" t="n"/>
      <c r="S23" s="32" t="n"/>
      <c r="T23" s="32" t="n"/>
      <c r="U23" s="32" t="n"/>
      <c r="V23" s="28">
        <f>IF(S23="","",IF(T23="","",(T23-S23)*24))</f>
        <v/>
      </c>
      <c r="W23" s="28">
        <f>IF(S23="","",IF(U23="","",(U23-S23)*24))</f>
        <v/>
      </c>
      <c r="X23" s="21" t="n"/>
      <c r="Y23" s="29">
        <f>IF(V23="","",IF(X23="","",IF(V23&lt;=X23,"Oui","Non")))</f>
        <v/>
      </c>
      <c r="Z23" s="21" t="n"/>
      <c r="AA23" s="21" t="n"/>
      <c r="AB23" s="21" t="n"/>
      <c r="AC23" s="21" t="n"/>
      <c r="AD23" s="21" t="n"/>
      <c r="AE23" s="33" t="n"/>
      <c r="AF23" s="21" t="n"/>
      <c r="AG23" s="21" t="n"/>
      <c r="AH23" s="21" t="n"/>
      <c r="AI23" s="21" t="n"/>
      <c r="AJ23" s="21" t="n"/>
      <c r="AK23" s="21" t="n"/>
      <c r="AL23" s="21" t="n"/>
      <c r="AM23" s="21" t="n"/>
      <c r="AN23" s="21" t="n"/>
      <c r="AO23" s="21" t="n"/>
      <c r="AP23" s="29">
        <f>IF(AO23="Clôturée",IF(IF(U23="",1,0)+IF(AB23="",1,0)+IF(AG23="",1,0)+IF(AI23="",1,0)+IF(AM23="",1,0)&gt;0,"Champs manquants","OK"),"")</f>
        <v/>
      </c>
      <c r="AQ23" s="29">
        <f>IF(R23="","",IF(KPI!$C$4="","",IF(AO23="Clôturée","",IF(R23&lt;KPI!$C$4,"En retard",""))))</f>
        <v/>
      </c>
    </row>
    <row r="24" ht="20" customHeight="1">
      <c r="A24" s="21" t="n"/>
      <c r="B24" s="21" t="n"/>
      <c r="C24" s="31" t="n"/>
      <c r="D24" s="21" t="n"/>
      <c r="E24" s="21" t="n"/>
      <c r="F24" s="21" t="n"/>
      <c r="G24" s="21" t="n"/>
      <c r="H24" s="21" t="n"/>
      <c r="I24" s="21" t="n"/>
      <c r="J24" s="21" t="n"/>
      <c r="K24" s="21" t="n"/>
      <c r="L24" s="21" t="n"/>
      <c r="M24" s="21" t="n"/>
      <c r="N24" s="21" t="n"/>
      <c r="O24" s="21" t="n"/>
      <c r="P24" s="21" t="n"/>
      <c r="Q24" s="21" t="n"/>
      <c r="R24" s="31" t="n"/>
      <c r="S24" s="32" t="n"/>
      <c r="T24" s="32" t="n"/>
      <c r="U24" s="32" t="n"/>
      <c r="V24" s="28">
        <f>IF(S24="","",IF(T24="","",(T24-S24)*24))</f>
        <v/>
      </c>
      <c r="W24" s="28">
        <f>IF(S24="","",IF(U24="","",(U24-S24)*24))</f>
        <v/>
      </c>
      <c r="X24" s="21" t="n"/>
      <c r="Y24" s="29">
        <f>IF(V24="","",IF(X24="","",IF(V24&lt;=X24,"Oui","Non")))</f>
        <v/>
      </c>
      <c r="Z24" s="21" t="n"/>
      <c r="AA24" s="21" t="n"/>
      <c r="AB24" s="21" t="n"/>
      <c r="AC24" s="21" t="n"/>
      <c r="AD24" s="21" t="n"/>
      <c r="AE24" s="33" t="n"/>
      <c r="AF24" s="21" t="n"/>
      <c r="AG24" s="21" t="n"/>
      <c r="AH24" s="21" t="n"/>
      <c r="AI24" s="21" t="n"/>
      <c r="AJ24" s="21" t="n"/>
      <c r="AK24" s="21" t="n"/>
      <c r="AL24" s="21" t="n"/>
      <c r="AM24" s="21" t="n"/>
      <c r="AN24" s="21" t="n"/>
      <c r="AO24" s="21" t="n"/>
      <c r="AP24" s="29">
        <f>IF(AO24="Clôturée",IF(IF(U24="",1,0)+IF(AB24="",1,0)+IF(AG24="",1,0)+IF(AI24="",1,0)+IF(AM24="",1,0)&gt;0,"Champs manquants","OK"),"")</f>
        <v/>
      </c>
      <c r="AQ24" s="29">
        <f>IF(R24="","",IF(KPI!$C$4="","",IF(AO24="Clôturée","",IF(R24&lt;KPI!$C$4,"En retard",""))))</f>
        <v/>
      </c>
    </row>
    <row r="25" ht="20" customHeight="1">
      <c r="A25" s="21" t="n"/>
      <c r="B25" s="21" t="n"/>
      <c r="C25" s="31" t="n"/>
      <c r="D25" s="21" t="n"/>
      <c r="E25" s="21" t="n"/>
      <c r="F25" s="21" t="n"/>
      <c r="G25" s="21" t="n"/>
      <c r="H25" s="21" t="n"/>
      <c r="I25" s="21" t="n"/>
      <c r="J25" s="21" t="n"/>
      <c r="K25" s="21" t="n"/>
      <c r="L25" s="21" t="n"/>
      <c r="M25" s="21" t="n"/>
      <c r="N25" s="21" t="n"/>
      <c r="O25" s="21" t="n"/>
      <c r="P25" s="21" t="n"/>
      <c r="Q25" s="21" t="n"/>
      <c r="R25" s="31" t="n"/>
      <c r="S25" s="32" t="n"/>
      <c r="T25" s="32" t="n"/>
      <c r="U25" s="32" t="n"/>
      <c r="V25" s="28">
        <f>IF(S25="","",IF(T25="","",(T25-S25)*24))</f>
        <v/>
      </c>
      <c r="W25" s="28">
        <f>IF(S25="","",IF(U25="","",(U25-S25)*24))</f>
        <v/>
      </c>
      <c r="X25" s="21" t="n"/>
      <c r="Y25" s="29">
        <f>IF(V25="","",IF(X25="","",IF(V25&lt;=X25,"Oui","Non")))</f>
        <v/>
      </c>
      <c r="Z25" s="21" t="n"/>
      <c r="AA25" s="21" t="n"/>
      <c r="AB25" s="21" t="n"/>
      <c r="AC25" s="21" t="n"/>
      <c r="AD25" s="21" t="n"/>
      <c r="AE25" s="33" t="n"/>
      <c r="AF25" s="21" t="n"/>
      <c r="AG25" s="21" t="n"/>
      <c r="AH25" s="21" t="n"/>
      <c r="AI25" s="21" t="n"/>
      <c r="AJ25" s="21" t="n"/>
      <c r="AK25" s="21" t="n"/>
      <c r="AL25" s="21" t="n"/>
      <c r="AM25" s="21" t="n"/>
      <c r="AN25" s="21" t="n"/>
      <c r="AO25" s="21" t="n"/>
      <c r="AP25" s="29">
        <f>IF(AO25="Clôturée",IF(IF(U25="",1,0)+IF(AB25="",1,0)+IF(AG25="",1,0)+IF(AI25="",1,0)+IF(AM25="",1,0)&gt;0,"Champs manquants","OK"),"")</f>
        <v/>
      </c>
      <c r="AQ25" s="29">
        <f>IF(R25="","",IF(KPI!$C$4="","",IF(AO25="Clôturée","",IF(R25&lt;KPI!$C$4,"En retard",""))))</f>
        <v/>
      </c>
    </row>
    <row r="26" ht="20" customHeight="1">
      <c r="A26" s="21" t="n"/>
      <c r="B26" s="21" t="n"/>
      <c r="C26" s="31" t="n"/>
      <c r="D26" s="21" t="n"/>
      <c r="E26" s="21" t="n"/>
      <c r="F26" s="21" t="n"/>
      <c r="G26" s="21" t="n"/>
      <c r="H26" s="21" t="n"/>
      <c r="I26" s="21" t="n"/>
      <c r="J26" s="21" t="n"/>
      <c r="K26" s="21" t="n"/>
      <c r="L26" s="21" t="n"/>
      <c r="M26" s="21" t="n"/>
      <c r="N26" s="21" t="n"/>
      <c r="O26" s="21" t="n"/>
      <c r="P26" s="21" t="n"/>
      <c r="Q26" s="21" t="n"/>
      <c r="R26" s="31" t="n"/>
      <c r="S26" s="32" t="n"/>
      <c r="T26" s="32" t="n"/>
      <c r="U26" s="32" t="n"/>
      <c r="V26" s="28">
        <f>IF(S26="","",IF(T26="","",(T26-S26)*24))</f>
        <v/>
      </c>
      <c r="W26" s="28">
        <f>IF(S26="","",IF(U26="","",(U26-S26)*24))</f>
        <v/>
      </c>
      <c r="X26" s="21" t="n"/>
      <c r="Y26" s="29">
        <f>IF(V26="","",IF(X26="","",IF(V26&lt;=X26,"Oui","Non")))</f>
        <v/>
      </c>
      <c r="Z26" s="21" t="n"/>
      <c r="AA26" s="21" t="n"/>
      <c r="AB26" s="21" t="n"/>
      <c r="AC26" s="21" t="n"/>
      <c r="AD26" s="21" t="n"/>
      <c r="AE26" s="33" t="n"/>
      <c r="AF26" s="21" t="n"/>
      <c r="AG26" s="21" t="n"/>
      <c r="AH26" s="21" t="n"/>
      <c r="AI26" s="21" t="n"/>
      <c r="AJ26" s="21" t="n"/>
      <c r="AK26" s="21" t="n"/>
      <c r="AL26" s="21" t="n"/>
      <c r="AM26" s="21" t="n"/>
      <c r="AN26" s="21" t="n"/>
      <c r="AO26" s="21" t="n"/>
      <c r="AP26" s="29">
        <f>IF(AO26="Clôturée",IF(IF(U26="",1,0)+IF(AB26="",1,0)+IF(AG26="",1,0)+IF(AI26="",1,0)+IF(AM26="",1,0)&gt;0,"Champs manquants","OK"),"")</f>
        <v/>
      </c>
      <c r="AQ26" s="29">
        <f>IF(R26="","",IF(KPI!$C$4="","",IF(AO26="Clôturée","",IF(R26&lt;KPI!$C$4,"En retard",""))))</f>
        <v/>
      </c>
    </row>
    <row r="27" ht="20" customHeight="1">
      <c r="A27" s="21" t="n"/>
      <c r="B27" s="21" t="n"/>
      <c r="C27" s="31" t="n"/>
      <c r="D27" s="21" t="n"/>
      <c r="E27" s="21" t="n"/>
      <c r="F27" s="21" t="n"/>
      <c r="G27" s="21" t="n"/>
      <c r="H27" s="21" t="n"/>
      <c r="I27" s="21" t="n"/>
      <c r="J27" s="21" t="n"/>
      <c r="K27" s="21" t="n"/>
      <c r="L27" s="21" t="n"/>
      <c r="M27" s="21" t="n"/>
      <c r="N27" s="21" t="n"/>
      <c r="O27" s="21" t="n"/>
      <c r="P27" s="21" t="n"/>
      <c r="Q27" s="21" t="n"/>
      <c r="R27" s="31" t="n"/>
      <c r="S27" s="32" t="n"/>
      <c r="T27" s="32" t="n"/>
      <c r="U27" s="32" t="n"/>
      <c r="V27" s="28">
        <f>IF(S27="","",IF(T27="","",(T27-S27)*24))</f>
        <v/>
      </c>
      <c r="W27" s="28">
        <f>IF(S27="","",IF(U27="","",(U27-S27)*24))</f>
        <v/>
      </c>
      <c r="X27" s="21" t="n"/>
      <c r="Y27" s="29">
        <f>IF(V27="","",IF(X27="","",IF(V27&lt;=X27,"Oui","Non")))</f>
        <v/>
      </c>
      <c r="Z27" s="21" t="n"/>
      <c r="AA27" s="21" t="n"/>
      <c r="AB27" s="21" t="n"/>
      <c r="AC27" s="21" t="n"/>
      <c r="AD27" s="21" t="n"/>
      <c r="AE27" s="33" t="n"/>
      <c r="AF27" s="21" t="n"/>
      <c r="AG27" s="21" t="n"/>
      <c r="AH27" s="21" t="n"/>
      <c r="AI27" s="21" t="n"/>
      <c r="AJ27" s="21" t="n"/>
      <c r="AK27" s="21" t="n"/>
      <c r="AL27" s="21" t="n"/>
      <c r="AM27" s="21" t="n"/>
      <c r="AN27" s="21" t="n"/>
      <c r="AO27" s="21" t="n"/>
      <c r="AP27" s="29">
        <f>IF(AO27="Clôturée",IF(IF(U27="",1,0)+IF(AB27="",1,0)+IF(AG27="",1,0)+IF(AI27="",1,0)+IF(AM27="",1,0)&gt;0,"Champs manquants","OK"),"")</f>
        <v/>
      </c>
      <c r="AQ27" s="29">
        <f>IF(R27="","",IF(KPI!$C$4="","",IF(AO27="Clôturée","",IF(R27&lt;KPI!$C$4,"En retard",""))))</f>
        <v/>
      </c>
    </row>
    <row r="28" ht="20" customHeight="1">
      <c r="A28" s="21" t="n"/>
      <c r="B28" s="21" t="n"/>
      <c r="C28" s="31" t="n"/>
      <c r="D28" s="21" t="n"/>
      <c r="E28" s="21" t="n"/>
      <c r="F28" s="21" t="n"/>
      <c r="G28" s="21" t="n"/>
      <c r="H28" s="21" t="n"/>
      <c r="I28" s="21" t="n"/>
      <c r="J28" s="21" t="n"/>
      <c r="K28" s="21" t="n"/>
      <c r="L28" s="21" t="n"/>
      <c r="M28" s="21" t="n"/>
      <c r="N28" s="21" t="n"/>
      <c r="O28" s="21" t="n"/>
      <c r="P28" s="21" t="n"/>
      <c r="Q28" s="21" t="n"/>
      <c r="R28" s="31" t="n"/>
      <c r="S28" s="32" t="n"/>
      <c r="T28" s="32" t="n"/>
      <c r="U28" s="32" t="n"/>
      <c r="V28" s="28">
        <f>IF(S28="","",IF(T28="","",(T28-S28)*24))</f>
        <v/>
      </c>
      <c r="W28" s="28">
        <f>IF(S28="","",IF(U28="","",(U28-S28)*24))</f>
        <v/>
      </c>
      <c r="X28" s="21" t="n"/>
      <c r="Y28" s="29">
        <f>IF(V28="","",IF(X28="","",IF(V28&lt;=X28,"Oui","Non")))</f>
        <v/>
      </c>
      <c r="Z28" s="21" t="n"/>
      <c r="AA28" s="21" t="n"/>
      <c r="AB28" s="21" t="n"/>
      <c r="AC28" s="21" t="n"/>
      <c r="AD28" s="21" t="n"/>
      <c r="AE28" s="33" t="n"/>
      <c r="AF28" s="21" t="n"/>
      <c r="AG28" s="21" t="n"/>
      <c r="AH28" s="21" t="n"/>
      <c r="AI28" s="21" t="n"/>
      <c r="AJ28" s="21" t="n"/>
      <c r="AK28" s="21" t="n"/>
      <c r="AL28" s="21" t="n"/>
      <c r="AM28" s="21" t="n"/>
      <c r="AN28" s="21" t="n"/>
      <c r="AO28" s="21" t="n"/>
      <c r="AP28" s="29">
        <f>IF(AO28="Clôturée",IF(IF(U28="",1,0)+IF(AB28="",1,0)+IF(AG28="",1,0)+IF(AI28="",1,0)+IF(AM28="",1,0)&gt;0,"Champs manquants","OK"),"")</f>
        <v/>
      </c>
      <c r="AQ28" s="29">
        <f>IF(R28="","",IF(KPI!$C$4="","",IF(AO28="Clôturée","",IF(R28&lt;KPI!$C$4,"En retard",""))))</f>
        <v/>
      </c>
    </row>
    <row r="29" ht="20" customHeight="1">
      <c r="A29" s="21" t="n"/>
      <c r="B29" s="21" t="n"/>
      <c r="C29" s="31" t="n"/>
      <c r="D29" s="21" t="n"/>
      <c r="E29" s="21" t="n"/>
      <c r="F29" s="21" t="n"/>
      <c r="G29" s="21" t="n"/>
      <c r="H29" s="21" t="n"/>
      <c r="I29" s="21" t="n"/>
      <c r="J29" s="21" t="n"/>
      <c r="K29" s="21" t="n"/>
      <c r="L29" s="21" t="n"/>
      <c r="M29" s="21" t="n"/>
      <c r="N29" s="21" t="n"/>
      <c r="O29" s="21" t="n"/>
      <c r="P29" s="21" t="n"/>
      <c r="Q29" s="21" t="n"/>
      <c r="R29" s="31" t="n"/>
      <c r="S29" s="32" t="n"/>
      <c r="T29" s="32" t="n"/>
      <c r="U29" s="32" t="n"/>
      <c r="V29" s="28">
        <f>IF(S29="","",IF(T29="","",(T29-S29)*24))</f>
        <v/>
      </c>
      <c r="W29" s="28">
        <f>IF(S29="","",IF(U29="","",(U29-S29)*24))</f>
        <v/>
      </c>
      <c r="X29" s="21" t="n"/>
      <c r="Y29" s="29">
        <f>IF(V29="","",IF(X29="","",IF(V29&lt;=X29,"Oui","Non")))</f>
        <v/>
      </c>
      <c r="Z29" s="21" t="n"/>
      <c r="AA29" s="21" t="n"/>
      <c r="AB29" s="21" t="n"/>
      <c r="AC29" s="21" t="n"/>
      <c r="AD29" s="21" t="n"/>
      <c r="AE29" s="33" t="n"/>
      <c r="AF29" s="21" t="n"/>
      <c r="AG29" s="21" t="n"/>
      <c r="AH29" s="21" t="n"/>
      <c r="AI29" s="21" t="n"/>
      <c r="AJ29" s="21" t="n"/>
      <c r="AK29" s="21" t="n"/>
      <c r="AL29" s="21" t="n"/>
      <c r="AM29" s="21" t="n"/>
      <c r="AN29" s="21" t="n"/>
      <c r="AO29" s="21" t="n"/>
      <c r="AP29" s="29">
        <f>IF(AO29="Clôturée",IF(IF(U29="",1,0)+IF(AB29="",1,0)+IF(AG29="",1,0)+IF(AI29="",1,0)+IF(AM29="",1,0)&gt;0,"Champs manquants","OK"),"")</f>
        <v/>
      </c>
      <c r="AQ29" s="29">
        <f>IF(R29="","",IF(KPI!$C$4="","",IF(AO29="Clôturée","",IF(R29&lt;KPI!$C$4,"En retard",""))))</f>
        <v/>
      </c>
    </row>
    <row r="30" ht="20" customHeight="1">
      <c r="A30" s="21" t="n"/>
      <c r="B30" s="21" t="n"/>
      <c r="C30" s="31" t="n"/>
      <c r="D30" s="21" t="n"/>
      <c r="E30" s="21" t="n"/>
      <c r="F30" s="21" t="n"/>
      <c r="G30" s="21" t="n"/>
      <c r="H30" s="21" t="n"/>
      <c r="I30" s="21" t="n"/>
      <c r="J30" s="21" t="n"/>
      <c r="K30" s="21" t="n"/>
      <c r="L30" s="21" t="n"/>
      <c r="M30" s="21" t="n"/>
      <c r="N30" s="21" t="n"/>
      <c r="O30" s="21" t="n"/>
      <c r="P30" s="21" t="n"/>
      <c r="Q30" s="21" t="n"/>
      <c r="R30" s="31" t="n"/>
      <c r="S30" s="32" t="n"/>
      <c r="T30" s="32" t="n"/>
      <c r="U30" s="32" t="n"/>
      <c r="V30" s="28">
        <f>IF(S30="","",IF(T30="","",(T30-S30)*24))</f>
        <v/>
      </c>
      <c r="W30" s="28">
        <f>IF(S30="","",IF(U30="","",(U30-S30)*24))</f>
        <v/>
      </c>
      <c r="X30" s="21" t="n"/>
      <c r="Y30" s="29">
        <f>IF(V30="","",IF(X30="","",IF(V30&lt;=X30,"Oui","Non")))</f>
        <v/>
      </c>
      <c r="Z30" s="21" t="n"/>
      <c r="AA30" s="21" t="n"/>
      <c r="AB30" s="21" t="n"/>
      <c r="AC30" s="21" t="n"/>
      <c r="AD30" s="21" t="n"/>
      <c r="AE30" s="33" t="n"/>
      <c r="AF30" s="21" t="n"/>
      <c r="AG30" s="21" t="n"/>
      <c r="AH30" s="21" t="n"/>
      <c r="AI30" s="21" t="n"/>
      <c r="AJ30" s="21" t="n"/>
      <c r="AK30" s="21" t="n"/>
      <c r="AL30" s="21" t="n"/>
      <c r="AM30" s="21" t="n"/>
      <c r="AN30" s="21" t="n"/>
      <c r="AO30" s="21" t="n"/>
      <c r="AP30" s="29">
        <f>IF(AO30="Clôturée",IF(IF(U30="",1,0)+IF(AB30="",1,0)+IF(AG30="",1,0)+IF(AI30="",1,0)+IF(AM30="",1,0)&gt;0,"Champs manquants","OK"),"")</f>
        <v/>
      </c>
      <c r="AQ30" s="29">
        <f>IF(R30="","",IF(KPI!$C$4="","",IF(AO30="Clôturée","",IF(R30&lt;KPI!$C$4,"En retard",""))))</f>
        <v/>
      </c>
    </row>
    <row r="31" ht="20" customHeight="1">
      <c r="A31" s="21" t="n"/>
      <c r="B31" s="21" t="n"/>
      <c r="C31" s="31" t="n"/>
      <c r="D31" s="21" t="n"/>
      <c r="E31" s="21" t="n"/>
      <c r="F31" s="21" t="n"/>
      <c r="G31" s="21" t="n"/>
      <c r="H31" s="21" t="n"/>
      <c r="I31" s="21" t="n"/>
      <c r="J31" s="21" t="n"/>
      <c r="K31" s="21" t="n"/>
      <c r="L31" s="21" t="n"/>
      <c r="M31" s="21" t="n"/>
      <c r="N31" s="21" t="n"/>
      <c r="O31" s="21" t="n"/>
      <c r="P31" s="21" t="n"/>
      <c r="Q31" s="21" t="n"/>
      <c r="R31" s="31" t="n"/>
      <c r="S31" s="32" t="n"/>
      <c r="T31" s="32" t="n"/>
      <c r="U31" s="32" t="n"/>
      <c r="V31" s="28">
        <f>IF(S31="","",IF(T31="","",(T31-S31)*24))</f>
        <v/>
      </c>
      <c r="W31" s="28">
        <f>IF(S31="","",IF(U31="","",(U31-S31)*24))</f>
        <v/>
      </c>
      <c r="X31" s="21" t="n"/>
      <c r="Y31" s="29">
        <f>IF(V31="","",IF(X31="","",IF(V31&lt;=X31,"Oui","Non")))</f>
        <v/>
      </c>
      <c r="Z31" s="21" t="n"/>
      <c r="AA31" s="21" t="n"/>
      <c r="AB31" s="21" t="n"/>
      <c r="AC31" s="21" t="n"/>
      <c r="AD31" s="21" t="n"/>
      <c r="AE31" s="33" t="n"/>
      <c r="AF31" s="21" t="n"/>
      <c r="AG31" s="21" t="n"/>
      <c r="AH31" s="21" t="n"/>
      <c r="AI31" s="21" t="n"/>
      <c r="AJ31" s="21" t="n"/>
      <c r="AK31" s="21" t="n"/>
      <c r="AL31" s="21" t="n"/>
      <c r="AM31" s="21" t="n"/>
      <c r="AN31" s="21" t="n"/>
      <c r="AO31" s="21" t="n"/>
      <c r="AP31" s="29">
        <f>IF(AO31="Clôturée",IF(IF(U31="",1,0)+IF(AB31="",1,0)+IF(AG31="",1,0)+IF(AI31="",1,0)+IF(AM31="",1,0)&gt;0,"Champs manquants","OK"),"")</f>
        <v/>
      </c>
      <c r="AQ31" s="29">
        <f>IF(R31="","",IF(KPI!$C$4="","",IF(AO31="Clôturée","",IF(R31&lt;KPI!$C$4,"En retard",""))))</f>
        <v/>
      </c>
    </row>
    <row r="32" ht="20" customHeight="1">
      <c r="A32" s="21" t="n"/>
      <c r="B32" s="21" t="n"/>
      <c r="C32" s="31" t="n"/>
      <c r="D32" s="21" t="n"/>
      <c r="E32" s="21" t="n"/>
      <c r="F32" s="21" t="n"/>
      <c r="G32" s="21" t="n"/>
      <c r="H32" s="21" t="n"/>
      <c r="I32" s="21" t="n"/>
      <c r="J32" s="21" t="n"/>
      <c r="K32" s="21" t="n"/>
      <c r="L32" s="21" t="n"/>
      <c r="M32" s="21" t="n"/>
      <c r="N32" s="21" t="n"/>
      <c r="O32" s="21" t="n"/>
      <c r="P32" s="21" t="n"/>
      <c r="Q32" s="21" t="n"/>
      <c r="R32" s="31" t="n"/>
      <c r="S32" s="32" t="n"/>
      <c r="T32" s="32" t="n"/>
      <c r="U32" s="32" t="n"/>
      <c r="V32" s="28">
        <f>IF(S32="","",IF(T32="","",(T32-S32)*24))</f>
        <v/>
      </c>
      <c r="W32" s="28">
        <f>IF(S32="","",IF(U32="","",(U32-S32)*24))</f>
        <v/>
      </c>
      <c r="X32" s="21" t="n"/>
      <c r="Y32" s="29">
        <f>IF(V32="","",IF(X32="","",IF(V32&lt;=X32,"Oui","Non")))</f>
        <v/>
      </c>
      <c r="Z32" s="21" t="n"/>
      <c r="AA32" s="21" t="n"/>
      <c r="AB32" s="21" t="n"/>
      <c r="AC32" s="21" t="n"/>
      <c r="AD32" s="21" t="n"/>
      <c r="AE32" s="33" t="n"/>
      <c r="AF32" s="21" t="n"/>
      <c r="AG32" s="21" t="n"/>
      <c r="AH32" s="21" t="n"/>
      <c r="AI32" s="21" t="n"/>
      <c r="AJ32" s="21" t="n"/>
      <c r="AK32" s="21" t="n"/>
      <c r="AL32" s="21" t="n"/>
      <c r="AM32" s="21" t="n"/>
      <c r="AN32" s="21" t="n"/>
      <c r="AO32" s="21" t="n"/>
      <c r="AP32" s="29">
        <f>IF(AO32="Clôturée",IF(IF(U32="",1,0)+IF(AB32="",1,0)+IF(AG32="",1,0)+IF(AI32="",1,0)+IF(AM32="",1,0)&gt;0,"Champs manquants","OK"),"")</f>
        <v/>
      </c>
      <c r="AQ32" s="29">
        <f>IF(R32="","",IF(KPI!$C$4="","",IF(AO32="Clôturée","",IF(R32&lt;KPI!$C$4,"En retard",""))))</f>
        <v/>
      </c>
    </row>
    <row r="33" ht="20" customHeight="1">
      <c r="A33" s="21" t="n"/>
      <c r="B33" s="21" t="n"/>
      <c r="C33" s="31" t="n"/>
      <c r="D33" s="21" t="n"/>
      <c r="E33" s="21" t="n"/>
      <c r="F33" s="21" t="n"/>
      <c r="G33" s="21" t="n"/>
      <c r="H33" s="21" t="n"/>
      <c r="I33" s="21" t="n"/>
      <c r="J33" s="21" t="n"/>
      <c r="K33" s="21" t="n"/>
      <c r="L33" s="21" t="n"/>
      <c r="M33" s="21" t="n"/>
      <c r="N33" s="21" t="n"/>
      <c r="O33" s="21" t="n"/>
      <c r="P33" s="21" t="n"/>
      <c r="Q33" s="21" t="n"/>
      <c r="R33" s="31" t="n"/>
      <c r="S33" s="32" t="n"/>
      <c r="T33" s="32" t="n"/>
      <c r="U33" s="32" t="n"/>
      <c r="V33" s="28">
        <f>IF(S33="","",IF(T33="","",(T33-S33)*24))</f>
        <v/>
      </c>
      <c r="W33" s="28">
        <f>IF(S33="","",IF(U33="","",(U33-S33)*24))</f>
        <v/>
      </c>
      <c r="X33" s="21" t="n"/>
      <c r="Y33" s="29">
        <f>IF(V33="","",IF(X33="","",IF(V33&lt;=X33,"Oui","Non")))</f>
        <v/>
      </c>
      <c r="Z33" s="21" t="n"/>
      <c r="AA33" s="21" t="n"/>
      <c r="AB33" s="21" t="n"/>
      <c r="AC33" s="21" t="n"/>
      <c r="AD33" s="21" t="n"/>
      <c r="AE33" s="33" t="n"/>
      <c r="AF33" s="21" t="n"/>
      <c r="AG33" s="21" t="n"/>
      <c r="AH33" s="21" t="n"/>
      <c r="AI33" s="21" t="n"/>
      <c r="AJ33" s="21" t="n"/>
      <c r="AK33" s="21" t="n"/>
      <c r="AL33" s="21" t="n"/>
      <c r="AM33" s="21" t="n"/>
      <c r="AN33" s="21" t="n"/>
      <c r="AO33" s="21" t="n"/>
      <c r="AP33" s="29">
        <f>IF(AO33="Clôturée",IF(IF(U33="",1,0)+IF(AB33="",1,0)+IF(AG33="",1,0)+IF(AI33="",1,0)+IF(AM33="",1,0)&gt;0,"Champs manquants","OK"),"")</f>
        <v/>
      </c>
      <c r="AQ33" s="29">
        <f>IF(R33="","",IF(KPI!$C$4="","",IF(AO33="Clôturée","",IF(R33&lt;KPI!$C$4,"En retard",""))))</f>
        <v/>
      </c>
    </row>
    <row r="34" ht="20" customHeight="1">
      <c r="A34" s="21" t="n"/>
      <c r="B34" s="21" t="n"/>
      <c r="C34" s="31" t="n"/>
      <c r="D34" s="21" t="n"/>
      <c r="E34" s="21" t="n"/>
      <c r="F34" s="21" t="n"/>
      <c r="G34" s="21" t="n"/>
      <c r="H34" s="21" t="n"/>
      <c r="I34" s="21" t="n"/>
      <c r="J34" s="21" t="n"/>
      <c r="K34" s="21" t="n"/>
      <c r="L34" s="21" t="n"/>
      <c r="M34" s="21" t="n"/>
      <c r="N34" s="21" t="n"/>
      <c r="O34" s="21" t="n"/>
      <c r="P34" s="21" t="n"/>
      <c r="Q34" s="21" t="n"/>
      <c r="R34" s="31" t="n"/>
      <c r="S34" s="32" t="n"/>
      <c r="T34" s="32" t="n"/>
      <c r="U34" s="32" t="n"/>
      <c r="V34" s="28">
        <f>IF(S34="","",IF(T34="","",(T34-S34)*24))</f>
        <v/>
      </c>
      <c r="W34" s="28">
        <f>IF(S34="","",IF(U34="","",(U34-S34)*24))</f>
        <v/>
      </c>
      <c r="X34" s="21" t="n"/>
      <c r="Y34" s="29">
        <f>IF(V34="","",IF(X34="","",IF(V34&lt;=X34,"Oui","Non")))</f>
        <v/>
      </c>
      <c r="Z34" s="21" t="n"/>
      <c r="AA34" s="21" t="n"/>
      <c r="AB34" s="21" t="n"/>
      <c r="AC34" s="21" t="n"/>
      <c r="AD34" s="21" t="n"/>
      <c r="AE34" s="33" t="n"/>
      <c r="AF34" s="21" t="n"/>
      <c r="AG34" s="21" t="n"/>
      <c r="AH34" s="21" t="n"/>
      <c r="AI34" s="21" t="n"/>
      <c r="AJ34" s="21" t="n"/>
      <c r="AK34" s="21" t="n"/>
      <c r="AL34" s="21" t="n"/>
      <c r="AM34" s="21" t="n"/>
      <c r="AN34" s="21" t="n"/>
      <c r="AO34" s="21" t="n"/>
      <c r="AP34" s="29">
        <f>IF(AO34="Clôturée",IF(IF(U34="",1,0)+IF(AB34="",1,0)+IF(AG34="",1,0)+IF(AI34="",1,0)+IF(AM34="",1,0)&gt;0,"Champs manquants","OK"),"")</f>
        <v/>
      </c>
      <c r="AQ34" s="29">
        <f>IF(R34="","",IF(KPI!$C$4="","",IF(AO34="Clôturée","",IF(R34&lt;KPI!$C$4,"En retard",""))))</f>
        <v/>
      </c>
    </row>
    <row r="35" ht="20" customHeight="1">
      <c r="A35" s="21" t="n"/>
      <c r="B35" s="21" t="n"/>
      <c r="C35" s="31" t="n"/>
      <c r="D35" s="21" t="n"/>
      <c r="E35" s="21" t="n"/>
      <c r="F35" s="21" t="n"/>
      <c r="G35" s="21" t="n"/>
      <c r="H35" s="21" t="n"/>
      <c r="I35" s="21" t="n"/>
      <c r="J35" s="21" t="n"/>
      <c r="K35" s="21" t="n"/>
      <c r="L35" s="21" t="n"/>
      <c r="M35" s="21" t="n"/>
      <c r="N35" s="21" t="n"/>
      <c r="O35" s="21" t="n"/>
      <c r="P35" s="21" t="n"/>
      <c r="Q35" s="21" t="n"/>
      <c r="R35" s="31" t="n"/>
      <c r="S35" s="32" t="n"/>
      <c r="T35" s="32" t="n"/>
      <c r="U35" s="32" t="n"/>
      <c r="V35" s="28">
        <f>IF(S35="","",IF(T35="","",(T35-S35)*24))</f>
        <v/>
      </c>
      <c r="W35" s="28">
        <f>IF(S35="","",IF(U35="","",(U35-S35)*24))</f>
        <v/>
      </c>
      <c r="X35" s="21" t="n"/>
      <c r="Y35" s="29">
        <f>IF(V35="","",IF(X35="","",IF(V35&lt;=X35,"Oui","Non")))</f>
        <v/>
      </c>
      <c r="Z35" s="21" t="n"/>
      <c r="AA35" s="21" t="n"/>
      <c r="AB35" s="21" t="n"/>
      <c r="AC35" s="21" t="n"/>
      <c r="AD35" s="21" t="n"/>
      <c r="AE35" s="33" t="n"/>
      <c r="AF35" s="21" t="n"/>
      <c r="AG35" s="21" t="n"/>
      <c r="AH35" s="21" t="n"/>
      <c r="AI35" s="21" t="n"/>
      <c r="AJ35" s="21" t="n"/>
      <c r="AK35" s="21" t="n"/>
      <c r="AL35" s="21" t="n"/>
      <c r="AM35" s="21" t="n"/>
      <c r="AN35" s="21" t="n"/>
      <c r="AO35" s="21" t="n"/>
      <c r="AP35" s="29">
        <f>IF(AO35="Clôturée",IF(IF(U35="",1,0)+IF(AB35="",1,0)+IF(AG35="",1,0)+IF(AI35="",1,0)+IF(AM35="",1,0)&gt;0,"Champs manquants","OK"),"")</f>
        <v/>
      </c>
      <c r="AQ35" s="29">
        <f>IF(R35="","",IF(KPI!$C$4="","",IF(AO35="Clôturée","",IF(R35&lt;KPI!$C$4,"En retard",""))))</f>
        <v/>
      </c>
    </row>
    <row r="36" ht="20" customHeight="1">
      <c r="A36" s="21" t="n"/>
      <c r="B36" s="21" t="n"/>
      <c r="C36" s="31" t="n"/>
      <c r="D36" s="21" t="n"/>
      <c r="E36" s="21" t="n"/>
      <c r="F36" s="21" t="n"/>
      <c r="G36" s="21" t="n"/>
      <c r="H36" s="21" t="n"/>
      <c r="I36" s="21" t="n"/>
      <c r="J36" s="21" t="n"/>
      <c r="K36" s="21" t="n"/>
      <c r="L36" s="21" t="n"/>
      <c r="M36" s="21" t="n"/>
      <c r="N36" s="21" t="n"/>
      <c r="O36" s="21" t="n"/>
      <c r="P36" s="21" t="n"/>
      <c r="Q36" s="21" t="n"/>
      <c r="R36" s="31" t="n"/>
      <c r="S36" s="32" t="n"/>
      <c r="T36" s="32" t="n"/>
      <c r="U36" s="32" t="n"/>
      <c r="V36" s="28">
        <f>IF(S36="","",IF(T36="","",(T36-S36)*24))</f>
        <v/>
      </c>
      <c r="W36" s="28">
        <f>IF(S36="","",IF(U36="","",(U36-S36)*24))</f>
        <v/>
      </c>
      <c r="X36" s="21" t="n"/>
      <c r="Y36" s="29">
        <f>IF(V36="","",IF(X36="","",IF(V36&lt;=X36,"Oui","Non")))</f>
        <v/>
      </c>
      <c r="Z36" s="21" t="n"/>
      <c r="AA36" s="21" t="n"/>
      <c r="AB36" s="21" t="n"/>
      <c r="AC36" s="21" t="n"/>
      <c r="AD36" s="21" t="n"/>
      <c r="AE36" s="33" t="n"/>
      <c r="AF36" s="21" t="n"/>
      <c r="AG36" s="21" t="n"/>
      <c r="AH36" s="21" t="n"/>
      <c r="AI36" s="21" t="n"/>
      <c r="AJ36" s="21" t="n"/>
      <c r="AK36" s="21" t="n"/>
      <c r="AL36" s="21" t="n"/>
      <c r="AM36" s="21" t="n"/>
      <c r="AN36" s="21" t="n"/>
      <c r="AO36" s="21" t="n"/>
      <c r="AP36" s="29">
        <f>IF(AO36="Clôturée",IF(IF(U36="",1,0)+IF(AB36="",1,0)+IF(AG36="",1,0)+IF(AI36="",1,0)+IF(AM36="",1,0)&gt;0,"Champs manquants","OK"),"")</f>
        <v/>
      </c>
      <c r="AQ36" s="29">
        <f>IF(R36="","",IF(KPI!$C$4="","",IF(AO36="Clôturée","",IF(R36&lt;KPI!$C$4,"En retard",""))))</f>
        <v/>
      </c>
    </row>
    <row r="37" ht="20" customHeight="1">
      <c r="A37" s="21" t="n"/>
      <c r="B37" s="21" t="n"/>
      <c r="C37" s="31" t="n"/>
      <c r="D37" s="21" t="n"/>
      <c r="E37" s="21" t="n"/>
      <c r="F37" s="21" t="n"/>
      <c r="G37" s="21" t="n"/>
      <c r="H37" s="21" t="n"/>
      <c r="I37" s="21" t="n"/>
      <c r="J37" s="21" t="n"/>
      <c r="K37" s="21" t="n"/>
      <c r="L37" s="21" t="n"/>
      <c r="M37" s="21" t="n"/>
      <c r="N37" s="21" t="n"/>
      <c r="O37" s="21" t="n"/>
      <c r="P37" s="21" t="n"/>
      <c r="Q37" s="21" t="n"/>
      <c r="R37" s="31" t="n"/>
      <c r="S37" s="32" t="n"/>
      <c r="T37" s="32" t="n"/>
      <c r="U37" s="32" t="n"/>
      <c r="V37" s="28">
        <f>IF(S37="","",IF(T37="","",(T37-S37)*24))</f>
        <v/>
      </c>
      <c r="W37" s="28">
        <f>IF(S37="","",IF(U37="","",(U37-S37)*24))</f>
        <v/>
      </c>
      <c r="X37" s="21" t="n"/>
      <c r="Y37" s="29">
        <f>IF(V37="","",IF(X37="","",IF(V37&lt;=X37,"Oui","Non")))</f>
        <v/>
      </c>
      <c r="Z37" s="21" t="n"/>
      <c r="AA37" s="21" t="n"/>
      <c r="AB37" s="21" t="n"/>
      <c r="AC37" s="21" t="n"/>
      <c r="AD37" s="21" t="n"/>
      <c r="AE37" s="33" t="n"/>
      <c r="AF37" s="21" t="n"/>
      <c r="AG37" s="21" t="n"/>
      <c r="AH37" s="21" t="n"/>
      <c r="AI37" s="21" t="n"/>
      <c r="AJ37" s="21" t="n"/>
      <c r="AK37" s="21" t="n"/>
      <c r="AL37" s="21" t="n"/>
      <c r="AM37" s="21" t="n"/>
      <c r="AN37" s="21" t="n"/>
      <c r="AO37" s="21" t="n"/>
      <c r="AP37" s="29">
        <f>IF(AO37="Clôturée",IF(IF(U37="",1,0)+IF(AB37="",1,0)+IF(AG37="",1,0)+IF(AI37="",1,0)+IF(AM37="",1,0)&gt;0,"Champs manquants","OK"),"")</f>
        <v/>
      </c>
      <c r="AQ37" s="29">
        <f>IF(R37="","",IF(KPI!$C$4="","",IF(AO37="Clôturée","",IF(R37&lt;KPI!$C$4,"En retard",""))))</f>
        <v/>
      </c>
    </row>
    <row r="38" ht="20" customHeight="1">
      <c r="A38" s="21" t="n"/>
      <c r="B38" s="21" t="n"/>
      <c r="C38" s="31" t="n"/>
      <c r="D38" s="21" t="n"/>
      <c r="E38" s="21" t="n"/>
      <c r="F38" s="21" t="n"/>
      <c r="G38" s="21" t="n"/>
      <c r="H38" s="21" t="n"/>
      <c r="I38" s="21" t="n"/>
      <c r="J38" s="21" t="n"/>
      <c r="K38" s="21" t="n"/>
      <c r="L38" s="21" t="n"/>
      <c r="M38" s="21" t="n"/>
      <c r="N38" s="21" t="n"/>
      <c r="O38" s="21" t="n"/>
      <c r="P38" s="21" t="n"/>
      <c r="Q38" s="21" t="n"/>
      <c r="R38" s="31" t="n"/>
      <c r="S38" s="32" t="n"/>
      <c r="T38" s="32" t="n"/>
      <c r="U38" s="32" t="n"/>
      <c r="V38" s="28">
        <f>IF(S38="","",IF(T38="","",(T38-S38)*24))</f>
        <v/>
      </c>
      <c r="W38" s="28">
        <f>IF(S38="","",IF(U38="","",(U38-S38)*24))</f>
        <v/>
      </c>
      <c r="X38" s="21" t="n"/>
      <c r="Y38" s="29">
        <f>IF(V38="","",IF(X38="","",IF(V38&lt;=X38,"Oui","Non")))</f>
        <v/>
      </c>
      <c r="Z38" s="21" t="n"/>
      <c r="AA38" s="21" t="n"/>
      <c r="AB38" s="21" t="n"/>
      <c r="AC38" s="21" t="n"/>
      <c r="AD38" s="21" t="n"/>
      <c r="AE38" s="33" t="n"/>
      <c r="AF38" s="21" t="n"/>
      <c r="AG38" s="21" t="n"/>
      <c r="AH38" s="21" t="n"/>
      <c r="AI38" s="21" t="n"/>
      <c r="AJ38" s="21" t="n"/>
      <c r="AK38" s="21" t="n"/>
      <c r="AL38" s="21" t="n"/>
      <c r="AM38" s="21" t="n"/>
      <c r="AN38" s="21" t="n"/>
      <c r="AO38" s="21" t="n"/>
      <c r="AP38" s="29">
        <f>IF(AO38="Clôturée",IF(IF(U38="",1,0)+IF(AB38="",1,0)+IF(AG38="",1,0)+IF(AI38="",1,0)+IF(AM38="",1,0)&gt;0,"Champs manquants","OK"),"")</f>
        <v/>
      </c>
      <c r="AQ38" s="29">
        <f>IF(R38="","",IF(KPI!$C$4="","",IF(AO38="Clôturée","",IF(R38&lt;KPI!$C$4,"En retard",""))))</f>
        <v/>
      </c>
    </row>
    <row r="39" ht="20" customHeight="1">
      <c r="A39" s="21" t="n"/>
      <c r="B39" s="21" t="n"/>
      <c r="C39" s="31" t="n"/>
      <c r="D39" s="21" t="n"/>
      <c r="E39" s="21" t="n"/>
      <c r="F39" s="21" t="n"/>
      <c r="G39" s="21" t="n"/>
      <c r="H39" s="21" t="n"/>
      <c r="I39" s="21" t="n"/>
      <c r="J39" s="21" t="n"/>
      <c r="K39" s="21" t="n"/>
      <c r="L39" s="21" t="n"/>
      <c r="M39" s="21" t="n"/>
      <c r="N39" s="21" t="n"/>
      <c r="O39" s="21" t="n"/>
      <c r="P39" s="21" t="n"/>
      <c r="Q39" s="21" t="n"/>
      <c r="R39" s="31" t="n"/>
      <c r="S39" s="32" t="n"/>
      <c r="T39" s="32" t="n"/>
      <c r="U39" s="32" t="n"/>
      <c r="V39" s="28">
        <f>IF(S39="","",IF(T39="","",(T39-S39)*24))</f>
        <v/>
      </c>
      <c r="W39" s="28">
        <f>IF(S39="","",IF(U39="","",(U39-S39)*24))</f>
        <v/>
      </c>
      <c r="X39" s="21" t="n"/>
      <c r="Y39" s="29">
        <f>IF(V39="","",IF(X39="","",IF(V39&lt;=X39,"Oui","Non")))</f>
        <v/>
      </c>
      <c r="Z39" s="21" t="n"/>
      <c r="AA39" s="21" t="n"/>
      <c r="AB39" s="21" t="n"/>
      <c r="AC39" s="21" t="n"/>
      <c r="AD39" s="21" t="n"/>
      <c r="AE39" s="33" t="n"/>
      <c r="AF39" s="21" t="n"/>
      <c r="AG39" s="21" t="n"/>
      <c r="AH39" s="21" t="n"/>
      <c r="AI39" s="21" t="n"/>
      <c r="AJ39" s="21" t="n"/>
      <c r="AK39" s="21" t="n"/>
      <c r="AL39" s="21" t="n"/>
      <c r="AM39" s="21" t="n"/>
      <c r="AN39" s="21" t="n"/>
      <c r="AO39" s="21" t="n"/>
      <c r="AP39" s="29">
        <f>IF(AO39="Clôturée",IF(IF(U39="",1,0)+IF(AB39="",1,0)+IF(AG39="",1,0)+IF(AI39="",1,0)+IF(AM39="",1,0)&gt;0,"Champs manquants","OK"),"")</f>
        <v/>
      </c>
      <c r="AQ39" s="29">
        <f>IF(R39="","",IF(KPI!$C$4="","",IF(AO39="Clôturée","",IF(R39&lt;KPI!$C$4,"En retard",""))))</f>
        <v/>
      </c>
    </row>
    <row r="40" ht="20" customHeight="1">
      <c r="A40" s="21" t="n"/>
      <c r="B40" s="21" t="n"/>
      <c r="C40" s="31" t="n"/>
      <c r="D40" s="21" t="n"/>
      <c r="E40" s="21" t="n"/>
      <c r="F40" s="21" t="n"/>
      <c r="G40" s="21" t="n"/>
      <c r="H40" s="21" t="n"/>
      <c r="I40" s="21" t="n"/>
      <c r="J40" s="21" t="n"/>
      <c r="K40" s="21" t="n"/>
      <c r="L40" s="21" t="n"/>
      <c r="M40" s="21" t="n"/>
      <c r="N40" s="21" t="n"/>
      <c r="O40" s="21" t="n"/>
      <c r="P40" s="21" t="n"/>
      <c r="Q40" s="21" t="n"/>
      <c r="R40" s="31" t="n"/>
      <c r="S40" s="32" t="n"/>
      <c r="T40" s="32" t="n"/>
      <c r="U40" s="32" t="n"/>
      <c r="V40" s="28">
        <f>IF(S40="","",IF(T40="","",(T40-S40)*24))</f>
        <v/>
      </c>
      <c r="W40" s="28">
        <f>IF(S40="","",IF(U40="","",(U40-S40)*24))</f>
        <v/>
      </c>
      <c r="X40" s="21" t="n"/>
      <c r="Y40" s="29">
        <f>IF(V40="","",IF(X40="","",IF(V40&lt;=X40,"Oui","Non")))</f>
        <v/>
      </c>
      <c r="Z40" s="21" t="n"/>
      <c r="AA40" s="21" t="n"/>
      <c r="AB40" s="21" t="n"/>
      <c r="AC40" s="21" t="n"/>
      <c r="AD40" s="21" t="n"/>
      <c r="AE40" s="33" t="n"/>
      <c r="AF40" s="21" t="n"/>
      <c r="AG40" s="21" t="n"/>
      <c r="AH40" s="21" t="n"/>
      <c r="AI40" s="21" t="n"/>
      <c r="AJ40" s="21" t="n"/>
      <c r="AK40" s="21" t="n"/>
      <c r="AL40" s="21" t="n"/>
      <c r="AM40" s="21" t="n"/>
      <c r="AN40" s="21" t="n"/>
      <c r="AO40" s="21" t="n"/>
      <c r="AP40" s="29">
        <f>IF(AO40="Clôturée",IF(IF(U40="",1,0)+IF(AB40="",1,0)+IF(AG40="",1,0)+IF(AI40="",1,0)+IF(AM40="",1,0)&gt;0,"Champs manquants","OK"),"")</f>
        <v/>
      </c>
      <c r="AQ40" s="29">
        <f>IF(R40="","",IF(KPI!$C$4="","",IF(AO40="Clôturée","",IF(R40&lt;KPI!$C$4,"En retard",""))))</f>
        <v/>
      </c>
    </row>
    <row r="41" ht="20" customHeight="1">
      <c r="A41" s="21" t="n"/>
      <c r="B41" s="21" t="n"/>
      <c r="C41" s="31" t="n"/>
      <c r="D41" s="21" t="n"/>
      <c r="E41" s="21" t="n"/>
      <c r="F41" s="21" t="n"/>
      <c r="G41" s="21" t="n"/>
      <c r="H41" s="21" t="n"/>
      <c r="I41" s="21" t="n"/>
      <c r="J41" s="21" t="n"/>
      <c r="K41" s="21" t="n"/>
      <c r="L41" s="21" t="n"/>
      <c r="M41" s="21" t="n"/>
      <c r="N41" s="21" t="n"/>
      <c r="O41" s="21" t="n"/>
      <c r="P41" s="21" t="n"/>
      <c r="Q41" s="21" t="n"/>
      <c r="R41" s="31" t="n"/>
      <c r="S41" s="32" t="n"/>
      <c r="T41" s="32" t="n"/>
      <c r="U41" s="32" t="n"/>
      <c r="V41" s="28">
        <f>IF(S41="","",IF(T41="","",(T41-S41)*24))</f>
        <v/>
      </c>
      <c r="W41" s="28">
        <f>IF(S41="","",IF(U41="","",(U41-S41)*24))</f>
        <v/>
      </c>
      <c r="X41" s="21" t="n"/>
      <c r="Y41" s="29">
        <f>IF(V41="","",IF(X41="","",IF(V41&lt;=X41,"Oui","Non")))</f>
        <v/>
      </c>
      <c r="Z41" s="21" t="n"/>
      <c r="AA41" s="21" t="n"/>
      <c r="AB41" s="21" t="n"/>
      <c r="AC41" s="21" t="n"/>
      <c r="AD41" s="21" t="n"/>
      <c r="AE41" s="33" t="n"/>
      <c r="AF41" s="21" t="n"/>
      <c r="AG41" s="21" t="n"/>
      <c r="AH41" s="21" t="n"/>
      <c r="AI41" s="21" t="n"/>
      <c r="AJ41" s="21" t="n"/>
      <c r="AK41" s="21" t="n"/>
      <c r="AL41" s="21" t="n"/>
      <c r="AM41" s="21" t="n"/>
      <c r="AN41" s="21" t="n"/>
      <c r="AO41" s="21" t="n"/>
      <c r="AP41" s="29">
        <f>IF(AO41="Clôturée",IF(IF(U41="",1,0)+IF(AB41="",1,0)+IF(AG41="",1,0)+IF(AI41="",1,0)+IF(AM41="",1,0)&gt;0,"Champs manquants","OK"),"")</f>
        <v/>
      </c>
      <c r="AQ41" s="29">
        <f>IF(R41="","",IF(KPI!$C$4="","",IF(AO41="Clôturée","",IF(R41&lt;KPI!$C$4,"En retard",""))))</f>
        <v/>
      </c>
    </row>
    <row r="42" ht="20" customHeight="1">
      <c r="A42" s="21" t="n"/>
      <c r="B42" s="21" t="n"/>
      <c r="C42" s="31" t="n"/>
      <c r="D42" s="21" t="n"/>
      <c r="E42" s="21" t="n"/>
      <c r="F42" s="21" t="n"/>
      <c r="G42" s="21" t="n"/>
      <c r="H42" s="21" t="n"/>
      <c r="I42" s="21" t="n"/>
      <c r="J42" s="21" t="n"/>
      <c r="K42" s="21" t="n"/>
      <c r="L42" s="21" t="n"/>
      <c r="M42" s="21" t="n"/>
      <c r="N42" s="21" t="n"/>
      <c r="O42" s="21" t="n"/>
      <c r="P42" s="21" t="n"/>
      <c r="Q42" s="21" t="n"/>
      <c r="R42" s="31" t="n"/>
      <c r="S42" s="32" t="n"/>
      <c r="T42" s="32" t="n"/>
      <c r="U42" s="32" t="n"/>
      <c r="V42" s="28">
        <f>IF(S42="","",IF(T42="","",(T42-S42)*24))</f>
        <v/>
      </c>
      <c r="W42" s="28">
        <f>IF(S42="","",IF(U42="","",(U42-S42)*24))</f>
        <v/>
      </c>
      <c r="X42" s="21" t="n"/>
      <c r="Y42" s="29">
        <f>IF(V42="","",IF(X42="","",IF(V42&lt;=X42,"Oui","Non")))</f>
        <v/>
      </c>
      <c r="Z42" s="21" t="n"/>
      <c r="AA42" s="21" t="n"/>
      <c r="AB42" s="21" t="n"/>
      <c r="AC42" s="21" t="n"/>
      <c r="AD42" s="21" t="n"/>
      <c r="AE42" s="33" t="n"/>
      <c r="AF42" s="21" t="n"/>
      <c r="AG42" s="21" t="n"/>
      <c r="AH42" s="21" t="n"/>
      <c r="AI42" s="21" t="n"/>
      <c r="AJ42" s="21" t="n"/>
      <c r="AK42" s="21" t="n"/>
      <c r="AL42" s="21" t="n"/>
      <c r="AM42" s="21" t="n"/>
      <c r="AN42" s="21" t="n"/>
      <c r="AO42" s="21" t="n"/>
      <c r="AP42" s="29">
        <f>IF(AO42="Clôturée",IF(IF(U42="",1,0)+IF(AB42="",1,0)+IF(AG42="",1,0)+IF(AI42="",1,0)+IF(AM42="",1,0)&gt;0,"Champs manquants","OK"),"")</f>
        <v/>
      </c>
      <c r="AQ42" s="29">
        <f>IF(R42="","",IF(KPI!$C$4="","",IF(AO42="Clôturée","",IF(R42&lt;KPI!$C$4,"En retard",""))))</f>
        <v/>
      </c>
    </row>
    <row r="43" ht="20" customHeight="1">
      <c r="A43" s="21" t="n"/>
      <c r="B43" s="21" t="n"/>
      <c r="C43" s="31" t="n"/>
      <c r="D43" s="21" t="n"/>
      <c r="E43" s="21" t="n"/>
      <c r="F43" s="21" t="n"/>
      <c r="G43" s="21" t="n"/>
      <c r="H43" s="21" t="n"/>
      <c r="I43" s="21" t="n"/>
      <c r="J43" s="21" t="n"/>
      <c r="K43" s="21" t="n"/>
      <c r="L43" s="21" t="n"/>
      <c r="M43" s="21" t="n"/>
      <c r="N43" s="21" t="n"/>
      <c r="O43" s="21" t="n"/>
      <c r="P43" s="21" t="n"/>
      <c r="Q43" s="21" t="n"/>
      <c r="R43" s="31" t="n"/>
      <c r="S43" s="32" t="n"/>
      <c r="T43" s="32" t="n"/>
      <c r="U43" s="32" t="n"/>
      <c r="V43" s="28">
        <f>IF(S43="","",IF(T43="","",(T43-S43)*24))</f>
        <v/>
      </c>
      <c r="W43" s="28">
        <f>IF(S43="","",IF(U43="","",(U43-S43)*24))</f>
        <v/>
      </c>
      <c r="X43" s="21" t="n"/>
      <c r="Y43" s="29">
        <f>IF(V43="","",IF(X43="","",IF(V43&lt;=X43,"Oui","Non")))</f>
        <v/>
      </c>
      <c r="Z43" s="21" t="n"/>
      <c r="AA43" s="21" t="n"/>
      <c r="AB43" s="21" t="n"/>
      <c r="AC43" s="21" t="n"/>
      <c r="AD43" s="21" t="n"/>
      <c r="AE43" s="33" t="n"/>
      <c r="AF43" s="21" t="n"/>
      <c r="AG43" s="21" t="n"/>
      <c r="AH43" s="21" t="n"/>
      <c r="AI43" s="21" t="n"/>
      <c r="AJ43" s="21" t="n"/>
      <c r="AK43" s="21" t="n"/>
      <c r="AL43" s="21" t="n"/>
      <c r="AM43" s="21" t="n"/>
      <c r="AN43" s="21" t="n"/>
      <c r="AO43" s="21" t="n"/>
      <c r="AP43" s="29">
        <f>IF(AO43="Clôturée",IF(IF(U43="",1,0)+IF(AB43="",1,0)+IF(AG43="",1,0)+IF(AI43="",1,0)+IF(AM43="",1,0)&gt;0,"Champs manquants","OK"),"")</f>
        <v/>
      </c>
      <c r="AQ43" s="29">
        <f>IF(R43="","",IF(KPI!$C$4="","",IF(AO43="Clôturée","",IF(R43&lt;KPI!$C$4,"En retard",""))))</f>
        <v/>
      </c>
    </row>
    <row r="44" ht="20" customHeight="1">
      <c r="A44" s="21" t="n"/>
      <c r="B44" s="21" t="n"/>
      <c r="C44" s="31" t="n"/>
      <c r="D44" s="21" t="n"/>
      <c r="E44" s="21" t="n"/>
      <c r="F44" s="21" t="n"/>
      <c r="G44" s="21" t="n"/>
      <c r="H44" s="21" t="n"/>
      <c r="I44" s="21" t="n"/>
      <c r="J44" s="21" t="n"/>
      <c r="K44" s="21" t="n"/>
      <c r="L44" s="21" t="n"/>
      <c r="M44" s="21" t="n"/>
      <c r="N44" s="21" t="n"/>
      <c r="O44" s="21" t="n"/>
      <c r="P44" s="21" t="n"/>
      <c r="Q44" s="21" t="n"/>
      <c r="R44" s="31" t="n"/>
      <c r="S44" s="32" t="n"/>
      <c r="T44" s="32" t="n"/>
      <c r="U44" s="32" t="n"/>
      <c r="V44" s="28">
        <f>IF(S44="","",IF(T44="","",(T44-S44)*24))</f>
        <v/>
      </c>
      <c r="W44" s="28">
        <f>IF(S44="","",IF(U44="","",(U44-S44)*24))</f>
        <v/>
      </c>
      <c r="X44" s="21" t="n"/>
      <c r="Y44" s="29">
        <f>IF(V44="","",IF(X44="","",IF(V44&lt;=X44,"Oui","Non")))</f>
        <v/>
      </c>
      <c r="Z44" s="21" t="n"/>
      <c r="AA44" s="21" t="n"/>
      <c r="AB44" s="21" t="n"/>
      <c r="AC44" s="21" t="n"/>
      <c r="AD44" s="21" t="n"/>
      <c r="AE44" s="33" t="n"/>
      <c r="AF44" s="21" t="n"/>
      <c r="AG44" s="21" t="n"/>
      <c r="AH44" s="21" t="n"/>
      <c r="AI44" s="21" t="n"/>
      <c r="AJ44" s="21" t="n"/>
      <c r="AK44" s="21" t="n"/>
      <c r="AL44" s="21" t="n"/>
      <c r="AM44" s="21" t="n"/>
      <c r="AN44" s="21" t="n"/>
      <c r="AO44" s="21" t="n"/>
      <c r="AP44" s="29">
        <f>IF(AO44="Clôturée",IF(IF(U44="",1,0)+IF(AB44="",1,0)+IF(AG44="",1,0)+IF(AI44="",1,0)+IF(AM44="",1,0)&gt;0,"Champs manquants","OK"),"")</f>
        <v/>
      </c>
      <c r="AQ44" s="29">
        <f>IF(R44="","",IF(KPI!$C$4="","",IF(AO44="Clôturée","",IF(R44&lt;KPI!$C$4,"En retard",""))))</f>
        <v/>
      </c>
    </row>
    <row r="45" ht="20" customHeight="1">
      <c r="A45" s="21" t="n"/>
      <c r="B45" s="21" t="n"/>
      <c r="C45" s="31" t="n"/>
      <c r="D45" s="21" t="n"/>
      <c r="E45" s="21" t="n"/>
      <c r="F45" s="21" t="n"/>
      <c r="G45" s="21" t="n"/>
      <c r="H45" s="21" t="n"/>
      <c r="I45" s="21" t="n"/>
      <c r="J45" s="21" t="n"/>
      <c r="K45" s="21" t="n"/>
      <c r="L45" s="21" t="n"/>
      <c r="M45" s="21" t="n"/>
      <c r="N45" s="21" t="n"/>
      <c r="O45" s="21" t="n"/>
      <c r="P45" s="21" t="n"/>
      <c r="Q45" s="21" t="n"/>
      <c r="R45" s="31" t="n"/>
      <c r="S45" s="32" t="n"/>
      <c r="T45" s="32" t="n"/>
      <c r="U45" s="32" t="n"/>
      <c r="V45" s="28">
        <f>IF(S45="","",IF(T45="","",(T45-S45)*24))</f>
        <v/>
      </c>
      <c r="W45" s="28">
        <f>IF(S45="","",IF(U45="","",(U45-S45)*24))</f>
        <v/>
      </c>
      <c r="X45" s="21" t="n"/>
      <c r="Y45" s="29">
        <f>IF(V45="","",IF(X45="","",IF(V45&lt;=X45,"Oui","Non")))</f>
        <v/>
      </c>
      <c r="Z45" s="21" t="n"/>
      <c r="AA45" s="21" t="n"/>
      <c r="AB45" s="21" t="n"/>
      <c r="AC45" s="21" t="n"/>
      <c r="AD45" s="21" t="n"/>
      <c r="AE45" s="33" t="n"/>
      <c r="AF45" s="21" t="n"/>
      <c r="AG45" s="21" t="n"/>
      <c r="AH45" s="21" t="n"/>
      <c r="AI45" s="21" t="n"/>
      <c r="AJ45" s="21" t="n"/>
      <c r="AK45" s="21" t="n"/>
      <c r="AL45" s="21" t="n"/>
      <c r="AM45" s="21" t="n"/>
      <c r="AN45" s="21" t="n"/>
      <c r="AO45" s="21" t="n"/>
      <c r="AP45" s="29">
        <f>IF(AO45="Clôturée",IF(IF(U45="",1,0)+IF(AB45="",1,0)+IF(AG45="",1,0)+IF(AI45="",1,0)+IF(AM45="",1,0)&gt;0,"Champs manquants","OK"),"")</f>
        <v/>
      </c>
      <c r="AQ45" s="29">
        <f>IF(R45="","",IF(KPI!$C$4="","",IF(AO45="Clôturée","",IF(R45&lt;KPI!$C$4,"En retard",""))))</f>
        <v/>
      </c>
    </row>
    <row r="46" ht="20" customHeight="1">
      <c r="A46" s="21" t="n"/>
      <c r="B46" s="21" t="n"/>
      <c r="C46" s="31" t="n"/>
      <c r="D46" s="21" t="n"/>
      <c r="E46" s="21" t="n"/>
      <c r="F46" s="21" t="n"/>
      <c r="G46" s="21" t="n"/>
      <c r="H46" s="21" t="n"/>
      <c r="I46" s="21" t="n"/>
      <c r="J46" s="21" t="n"/>
      <c r="K46" s="21" t="n"/>
      <c r="L46" s="21" t="n"/>
      <c r="M46" s="21" t="n"/>
      <c r="N46" s="21" t="n"/>
      <c r="O46" s="21" t="n"/>
      <c r="P46" s="21" t="n"/>
      <c r="Q46" s="21" t="n"/>
      <c r="R46" s="31" t="n"/>
      <c r="S46" s="32" t="n"/>
      <c r="T46" s="32" t="n"/>
      <c r="U46" s="32" t="n"/>
      <c r="V46" s="28">
        <f>IF(S46="","",IF(T46="","",(T46-S46)*24))</f>
        <v/>
      </c>
      <c r="W46" s="28">
        <f>IF(S46="","",IF(U46="","",(U46-S46)*24))</f>
        <v/>
      </c>
      <c r="X46" s="21" t="n"/>
      <c r="Y46" s="29">
        <f>IF(V46="","",IF(X46="","",IF(V46&lt;=X46,"Oui","Non")))</f>
        <v/>
      </c>
      <c r="Z46" s="21" t="n"/>
      <c r="AA46" s="21" t="n"/>
      <c r="AB46" s="21" t="n"/>
      <c r="AC46" s="21" t="n"/>
      <c r="AD46" s="21" t="n"/>
      <c r="AE46" s="33" t="n"/>
      <c r="AF46" s="21" t="n"/>
      <c r="AG46" s="21" t="n"/>
      <c r="AH46" s="21" t="n"/>
      <c r="AI46" s="21" t="n"/>
      <c r="AJ46" s="21" t="n"/>
      <c r="AK46" s="21" t="n"/>
      <c r="AL46" s="21" t="n"/>
      <c r="AM46" s="21" t="n"/>
      <c r="AN46" s="21" t="n"/>
      <c r="AO46" s="21" t="n"/>
      <c r="AP46" s="29">
        <f>IF(AO46="Clôturée",IF(IF(U46="",1,0)+IF(AB46="",1,0)+IF(AG46="",1,0)+IF(AI46="",1,0)+IF(AM46="",1,0)&gt;0,"Champs manquants","OK"),"")</f>
        <v/>
      </c>
      <c r="AQ46" s="29">
        <f>IF(R46="","",IF(KPI!$C$4="","",IF(AO46="Clôturée","",IF(R46&lt;KPI!$C$4,"En retard",""))))</f>
        <v/>
      </c>
    </row>
    <row r="47" ht="20" customHeight="1">
      <c r="A47" s="21" t="n"/>
      <c r="B47" s="21" t="n"/>
      <c r="C47" s="31" t="n"/>
      <c r="D47" s="21" t="n"/>
      <c r="E47" s="21" t="n"/>
      <c r="F47" s="21" t="n"/>
      <c r="G47" s="21" t="n"/>
      <c r="H47" s="21" t="n"/>
      <c r="I47" s="21" t="n"/>
      <c r="J47" s="21" t="n"/>
      <c r="K47" s="21" t="n"/>
      <c r="L47" s="21" t="n"/>
      <c r="M47" s="21" t="n"/>
      <c r="N47" s="21" t="n"/>
      <c r="O47" s="21" t="n"/>
      <c r="P47" s="21" t="n"/>
      <c r="Q47" s="21" t="n"/>
      <c r="R47" s="31" t="n"/>
      <c r="S47" s="32" t="n"/>
      <c r="T47" s="32" t="n"/>
      <c r="U47" s="32" t="n"/>
      <c r="V47" s="28">
        <f>IF(S47="","",IF(T47="","",(T47-S47)*24))</f>
        <v/>
      </c>
      <c r="W47" s="28">
        <f>IF(S47="","",IF(U47="","",(U47-S47)*24))</f>
        <v/>
      </c>
      <c r="X47" s="21" t="n"/>
      <c r="Y47" s="29">
        <f>IF(V47="","",IF(X47="","",IF(V47&lt;=X47,"Oui","Non")))</f>
        <v/>
      </c>
      <c r="Z47" s="21" t="n"/>
      <c r="AA47" s="21" t="n"/>
      <c r="AB47" s="21" t="n"/>
      <c r="AC47" s="21" t="n"/>
      <c r="AD47" s="21" t="n"/>
      <c r="AE47" s="33" t="n"/>
      <c r="AF47" s="21" t="n"/>
      <c r="AG47" s="21" t="n"/>
      <c r="AH47" s="21" t="n"/>
      <c r="AI47" s="21" t="n"/>
      <c r="AJ47" s="21" t="n"/>
      <c r="AK47" s="21" t="n"/>
      <c r="AL47" s="21" t="n"/>
      <c r="AM47" s="21" t="n"/>
      <c r="AN47" s="21" t="n"/>
      <c r="AO47" s="21" t="n"/>
      <c r="AP47" s="29">
        <f>IF(AO47="Clôturée",IF(IF(U47="",1,0)+IF(AB47="",1,0)+IF(AG47="",1,0)+IF(AI47="",1,0)+IF(AM47="",1,0)&gt;0,"Champs manquants","OK"),"")</f>
        <v/>
      </c>
      <c r="AQ47" s="29">
        <f>IF(R47="","",IF(KPI!$C$4="","",IF(AO47="Clôturée","",IF(R47&lt;KPI!$C$4,"En retard",""))))</f>
        <v/>
      </c>
    </row>
    <row r="48" ht="20" customHeight="1">
      <c r="A48" s="21" t="n"/>
      <c r="B48" s="21" t="n"/>
      <c r="C48" s="31" t="n"/>
      <c r="D48" s="21" t="n"/>
      <c r="E48" s="21" t="n"/>
      <c r="F48" s="21" t="n"/>
      <c r="G48" s="21" t="n"/>
      <c r="H48" s="21" t="n"/>
      <c r="I48" s="21" t="n"/>
      <c r="J48" s="21" t="n"/>
      <c r="K48" s="21" t="n"/>
      <c r="L48" s="21" t="n"/>
      <c r="M48" s="21" t="n"/>
      <c r="N48" s="21" t="n"/>
      <c r="O48" s="21" t="n"/>
      <c r="P48" s="21" t="n"/>
      <c r="Q48" s="21" t="n"/>
      <c r="R48" s="31" t="n"/>
      <c r="S48" s="32" t="n"/>
      <c r="T48" s="32" t="n"/>
      <c r="U48" s="32" t="n"/>
      <c r="V48" s="28">
        <f>IF(S48="","",IF(T48="","",(T48-S48)*24))</f>
        <v/>
      </c>
      <c r="W48" s="28">
        <f>IF(S48="","",IF(U48="","",(U48-S48)*24))</f>
        <v/>
      </c>
      <c r="X48" s="21" t="n"/>
      <c r="Y48" s="29">
        <f>IF(V48="","",IF(X48="","",IF(V48&lt;=X48,"Oui","Non")))</f>
        <v/>
      </c>
      <c r="Z48" s="21" t="n"/>
      <c r="AA48" s="21" t="n"/>
      <c r="AB48" s="21" t="n"/>
      <c r="AC48" s="21" t="n"/>
      <c r="AD48" s="21" t="n"/>
      <c r="AE48" s="33" t="n"/>
      <c r="AF48" s="21" t="n"/>
      <c r="AG48" s="21" t="n"/>
      <c r="AH48" s="21" t="n"/>
      <c r="AI48" s="21" t="n"/>
      <c r="AJ48" s="21" t="n"/>
      <c r="AK48" s="21" t="n"/>
      <c r="AL48" s="21" t="n"/>
      <c r="AM48" s="21" t="n"/>
      <c r="AN48" s="21" t="n"/>
      <c r="AO48" s="21" t="n"/>
      <c r="AP48" s="29">
        <f>IF(AO48="Clôturée",IF(IF(U48="",1,0)+IF(AB48="",1,0)+IF(AG48="",1,0)+IF(AI48="",1,0)+IF(AM48="",1,0)&gt;0,"Champs manquants","OK"),"")</f>
        <v/>
      </c>
      <c r="AQ48" s="29">
        <f>IF(R48="","",IF(KPI!$C$4="","",IF(AO48="Clôturée","",IF(R48&lt;KPI!$C$4,"En retard",""))))</f>
        <v/>
      </c>
    </row>
    <row r="49" ht="20" customHeight="1">
      <c r="A49" s="21" t="n"/>
      <c r="B49" s="21" t="n"/>
      <c r="C49" s="31" t="n"/>
      <c r="D49" s="21" t="n"/>
      <c r="E49" s="21" t="n"/>
      <c r="F49" s="21" t="n"/>
      <c r="G49" s="21" t="n"/>
      <c r="H49" s="21" t="n"/>
      <c r="I49" s="21" t="n"/>
      <c r="J49" s="21" t="n"/>
      <c r="K49" s="21" t="n"/>
      <c r="L49" s="21" t="n"/>
      <c r="M49" s="21" t="n"/>
      <c r="N49" s="21" t="n"/>
      <c r="O49" s="21" t="n"/>
      <c r="P49" s="21" t="n"/>
      <c r="Q49" s="21" t="n"/>
      <c r="R49" s="31" t="n"/>
      <c r="S49" s="32" t="n"/>
      <c r="T49" s="32" t="n"/>
      <c r="U49" s="32" t="n"/>
      <c r="V49" s="28">
        <f>IF(S49="","",IF(T49="","",(T49-S49)*24))</f>
        <v/>
      </c>
      <c r="W49" s="28">
        <f>IF(S49="","",IF(U49="","",(U49-S49)*24))</f>
        <v/>
      </c>
      <c r="X49" s="21" t="n"/>
      <c r="Y49" s="29">
        <f>IF(V49="","",IF(X49="","",IF(V49&lt;=X49,"Oui","Non")))</f>
        <v/>
      </c>
      <c r="Z49" s="21" t="n"/>
      <c r="AA49" s="21" t="n"/>
      <c r="AB49" s="21" t="n"/>
      <c r="AC49" s="21" t="n"/>
      <c r="AD49" s="21" t="n"/>
      <c r="AE49" s="33" t="n"/>
      <c r="AF49" s="21" t="n"/>
      <c r="AG49" s="21" t="n"/>
      <c r="AH49" s="21" t="n"/>
      <c r="AI49" s="21" t="n"/>
      <c r="AJ49" s="21" t="n"/>
      <c r="AK49" s="21" t="n"/>
      <c r="AL49" s="21" t="n"/>
      <c r="AM49" s="21" t="n"/>
      <c r="AN49" s="21" t="n"/>
      <c r="AO49" s="21" t="n"/>
      <c r="AP49" s="29">
        <f>IF(AO49="Clôturée",IF(IF(U49="",1,0)+IF(AB49="",1,0)+IF(AG49="",1,0)+IF(AI49="",1,0)+IF(AM49="",1,0)&gt;0,"Champs manquants","OK"),"")</f>
        <v/>
      </c>
      <c r="AQ49" s="29">
        <f>IF(R49="","",IF(KPI!$C$4="","",IF(AO49="Clôturée","",IF(R49&lt;KPI!$C$4,"En retard",""))))</f>
        <v/>
      </c>
    </row>
    <row r="50" ht="20" customHeight="1">
      <c r="A50" s="21" t="n"/>
      <c r="B50" s="21" t="n"/>
      <c r="C50" s="31" t="n"/>
      <c r="D50" s="21" t="n"/>
      <c r="E50" s="21" t="n"/>
      <c r="F50" s="21" t="n"/>
      <c r="G50" s="21" t="n"/>
      <c r="H50" s="21" t="n"/>
      <c r="I50" s="21" t="n"/>
      <c r="J50" s="21" t="n"/>
      <c r="K50" s="21" t="n"/>
      <c r="L50" s="21" t="n"/>
      <c r="M50" s="21" t="n"/>
      <c r="N50" s="21" t="n"/>
      <c r="O50" s="21" t="n"/>
      <c r="P50" s="21" t="n"/>
      <c r="Q50" s="21" t="n"/>
      <c r="R50" s="31" t="n"/>
      <c r="S50" s="32" t="n"/>
      <c r="T50" s="32" t="n"/>
      <c r="U50" s="32" t="n"/>
      <c r="V50" s="28">
        <f>IF(S50="","",IF(T50="","",(T50-S50)*24))</f>
        <v/>
      </c>
      <c r="W50" s="28">
        <f>IF(S50="","",IF(U50="","",(U50-S50)*24))</f>
        <v/>
      </c>
      <c r="X50" s="21" t="n"/>
      <c r="Y50" s="29">
        <f>IF(V50="","",IF(X50="","",IF(V50&lt;=X50,"Oui","Non")))</f>
        <v/>
      </c>
      <c r="Z50" s="21" t="n"/>
      <c r="AA50" s="21" t="n"/>
      <c r="AB50" s="21" t="n"/>
      <c r="AC50" s="21" t="n"/>
      <c r="AD50" s="21" t="n"/>
      <c r="AE50" s="33" t="n"/>
      <c r="AF50" s="21" t="n"/>
      <c r="AG50" s="21" t="n"/>
      <c r="AH50" s="21" t="n"/>
      <c r="AI50" s="21" t="n"/>
      <c r="AJ50" s="21" t="n"/>
      <c r="AK50" s="21" t="n"/>
      <c r="AL50" s="21" t="n"/>
      <c r="AM50" s="21" t="n"/>
      <c r="AN50" s="21" t="n"/>
      <c r="AO50" s="21" t="n"/>
      <c r="AP50" s="29">
        <f>IF(AO50="Clôturée",IF(IF(U50="",1,0)+IF(AB50="",1,0)+IF(AG50="",1,0)+IF(AI50="",1,0)+IF(AM50="",1,0)&gt;0,"Champs manquants","OK"),"")</f>
        <v/>
      </c>
      <c r="AQ50" s="29">
        <f>IF(R50="","",IF(KPI!$C$4="","",IF(AO50="Clôturée","",IF(R50&lt;KPI!$C$4,"En retard",""))))</f>
        <v/>
      </c>
    </row>
    <row r="51" ht="20" customHeight="1">
      <c r="A51" s="21" t="n"/>
      <c r="B51" s="21" t="n"/>
      <c r="C51" s="31" t="n"/>
      <c r="D51" s="21" t="n"/>
      <c r="E51" s="21" t="n"/>
      <c r="F51" s="21" t="n"/>
      <c r="G51" s="21" t="n"/>
      <c r="H51" s="21" t="n"/>
      <c r="I51" s="21" t="n"/>
      <c r="J51" s="21" t="n"/>
      <c r="K51" s="21" t="n"/>
      <c r="L51" s="21" t="n"/>
      <c r="M51" s="21" t="n"/>
      <c r="N51" s="21" t="n"/>
      <c r="O51" s="21" t="n"/>
      <c r="P51" s="21" t="n"/>
      <c r="Q51" s="21" t="n"/>
      <c r="R51" s="31" t="n"/>
      <c r="S51" s="32" t="n"/>
      <c r="T51" s="32" t="n"/>
      <c r="U51" s="32" t="n"/>
      <c r="V51" s="28">
        <f>IF(S51="","",IF(T51="","",(T51-S51)*24))</f>
        <v/>
      </c>
      <c r="W51" s="28">
        <f>IF(S51="","",IF(U51="","",(U51-S51)*24))</f>
        <v/>
      </c>
      <c r="X51" s="21" t="n"/>
      <c r="Y51" s="29">
        <f>IF(V51="","",IF(X51="","",IF(V51&lt;=X51,"Oui","Non")))</f>
        <v/>
      </c>
      <c r="Z51" s="21" t="n"/>
      <c r="AA51" s="21" t="n"/>
      <c r="AB51" s="21" t="n"/>
      <c r="AC51" s="21" t="n"/>
      <c r="AD51" s="21" t="n"/>
      <c r="AE51" s="33" t="n"/>
      <c r="AF51" s="21" t="n"/>
      <c r="AG51" s="21" t="n"/>
      <c r="AH51" s="21" t="n"/>
      <c r="AI51" s="21" t="n"/>
      <c r="AJ51" s="21" t="n"/>
      <c r="AK51" s="21" t="n"/>
      <c r="AL51" s="21" t="n"/>
      <c r="AM51" s="21" t="n"/>
      <c r="AN51" s="21" t="n"/>
      <c r="AO51" s="21" t="n"/>
      <c r="AP51" s="29">
        <f>IF(AO51="Clôturée",IF(IF(U51="",1,0)+IF(AB51="",1,0)+IF(AG51="",1,0)+IF(AI51="",1,0)+IF(AM51="",1,0)&gt;0,"Champs manquants","OK"),"")</f>
        <v/>
      </c>
      <c r="AQ51" s="29">
        <f>IF(R51="","",IF(KPI!$C$4="","",IF(AO51="Clôturée","",IF(R51&lt;KPI!$C$4,"En retard",""))))</f>
        <v/>
      </c>
    </row>
    <row r="52" ht="20" customHeight="1">
      <c r="A52" s="21" t="n"/>
      <c r="B52" s="21" t="n"/>
      <c r="C52" s="31" t="n"/>
      <c r="D52" s="21" t="n"/>
      <c r="E52" s="21" t="n"/>
      <c r="F52" s="21" t="n"/>
      <c r="G52" s="21" t="n"/>
      <c r="H52" s="21" t="n"/>
      <c r="I52" s="21" t="n"/>
      <c r="J52" s="21" t="n"/>
      <c r="K52" s="21" t="n"/>
      <c r="L52" s="21" t="n"/>
      <c r="M52" s="21" t="n"/>
      <c r="N52" s="21" t="n"/>
      <c r="O52" s="21" t="n"/>
      <c r="P52" s="21" t="n"/>
      <c r="Q52" s="21" t="n"/>
      <c r="R52" s="31" t="n"/>
      <c r="S52" s="32" t="n"/>
      <c r="T52" s="32" t="n"/>
      <c r="U52" s="32" t="n"/>
      <c r="V52" s="28">
        <f>IF(S52="","",IF(T52="","",(T52-S52)*24))</f>
        <v/>
      </c>
      <c r="W52" s="28">
        <f>IF(S52="","",IF(U52="","",(U52-S52)*24))</f>
        <v/>
      </c>
      <c r="X52" s="21" t="n"/>
      <c r="Y52" s="29">
        <f>IF(V52="","",IF(X52="","",IF(V52&lt;=X52,"Oui","Non")))</f>
        <v/>
      </c>
      <c r="Z52" s="21" t="n"/>
      <c r="AA52" s="21" t="n"/>
      <c r="AB52" s="21" t="n"/>
      <c r="AC52" s="21" t="n"/>
      <c r="AD52" s="21" t="n"/>
      <c r="AE52" s="33" t="n"/>
      <c r="AF52" s="21" t="n"/>
      <c r="AG52" s="21" t="n"/>
      <c r="AH52" s="21" t="n"/>
      <c r="AI52" s="21" t="n"/>
      <c r="AJ52" s="21" t="n"/>
      <c r="AK52" s="21" t="n"/>
      <c r="AL52" s="21" t="n"/>
      <c r="AM52" s="21" t="n"/>
      <c r="AN52" s="21" t="n"/>
      <c r="AO52" s="21" t="n"/>
      <c r="AP52" s="29">
        <f>IF(AO52="Clôturée",IF(IF(U52="",1,0)+IF(AB52="",1,0)+IF(AG52="",1,0)+IF(AI52="",1,0)+IF(AM52="",1,0)&gt;0,"Champs manquants","OK"),"")</f>
        <v/>
      </c>
      <c r="AQ52" s="29">
        <f>IF(R52="","",IF(KPI!$C$4="","",IF(AO52="Clôturée","",IF(R52&lt;KPI!$C$4,"En retard",""))))</f>
        <v/>
      </c>
    </row>
    <row r="53" ht="20" customHeight="1">
      <c r="A53" s="21" t="n"/>
      <c r="B53" s="21" t="n"/>
      <c r="C53" s="31" t="n"/>
      <c r="D53" s="21" t="n"/>
      <c r="E53" s="21" t="n"/>
      <c r="F53" s="21" t="n"/>
      <c r="G53" s="21" t="n"/>
      <c r="H53" s="21" t="n"/>
      <c r="I53" s="21" t="n"/>
      <c r="J53" s="21" t="n"/>
      <c r="K53" s="21" t="n"/>
      <c r="L53" s="21" t="n"/>
      <c r="M53" s="21" t="n"/>
      <c r="N53" s="21" t="n"/>
      <c r="O53" s="21" t="n"/>
      <c r="P53" s="21" t="n"/>
      <c r="Q53" s="21" t="n"/>
      <c r="R53" s="31" t="n"/>
      <c r="S53" s="32" t="n"/>
      <c r="T53" s="32" t="n"/>
      <c r="U53" s="32" t="n"/>
      <c r="V53" s="28">
        <f>IF(S53="","",IF(T53="","",(T53-S53)*24))</f>
        <v/>
      </c>
      <c r="W53" s="28">
        <f>IF(S53="","",IF(U53="","",(U53-S53)*24))</f>
        <v/>
      </c>
      <c r="X53" s="21" t="n"/>
      <c r="Y53" s="29">
        <f>IF(V53="","",IF(X53="","",IF(V53&lt;=X53,"Oui","Non")))</f>
        <v/>
      </c>
      <c r="Z53" s="21" t="n"/>
      <c r="AA53" s="21" t="n"/>
      <c r="AB53" s="21" t="n"/>
      <c r="AC53" s="21" t="n"/>
      <c r="AD53" s="21" t="n"/>
      <c r="AE53" s="33" t="n"/>
      <c r="AF53" s="21" t="n"/>
      <c r="AG53" s="21" t="n"/>
      <c r="AH53" s="21" t="n"/>
      <c r="AI53" s="21" t="n"/>
      <c r="AJ53" s="21" t="n"/>
      <c r="AK53" s="21" t="n"/>
      <c r="AL53" s="21" t="n"/>
      <c r="AM53" s="21" t="n"/>
      <c r="AN53" s="21" t="n"/>
      <c r="AO53" s="21" t="n"/>
      <c r="AP53" s="29">
        <f>IF(AO53="Clôturée",IF(IF(U53="",1,0)+IF(AB53="",1,0)+IF(AG53="",1,0)+IF(AI53="",1,0)+IF(AM53="",1,0)&gt;0,"Champs manquants","OK"),"")</f>
        <v/>
      </c>
      <c r="AQ53" s="29">
        <f>IF(R53="","",IF(KPI!$C$4="","",IF(AO53="Clôturée","",IF(R53&lt;KPI!$C$4,"En retard",""))))</f>
        <v/>
      </c>
    </row>
    <row r="54" ht="20" customHeight="1">
      <c r="A54" s="21" t="n"/>
      <c r="B54" s="21" t="n"/>
      <c r="C54" s="31" t="n"/>
      <c r="D54" s="21" t="n"/>
      <c r="E54" s="21" t="n"/>
      <c r="F54" s="21" t="n"/>
      <c r="G54" s="21" t="n"/>
      <c r="H54" s="21" t="n"/>
      <c r="I54" s="21" t="n"/>
      <c r="J54" s="21" t="n"/>
      <c r="K54" s="21" t="n"/>
      <c r="L54" s="21" t="n"/>
      <c r="M54" s="21" t="n"/>
      <c r="N54" s="21" t="n"/>
      <c r="O54" s="21" t="n"/>
      <c r="P54" s="21" t="n"/>
      <c r="Q54" s="21" t="n"/>
      <c r="R54" s="31" t="n"/>
      <c r="S54" s="32" t="n"/>
      <c r="T54" s="32" t="n"/>
      <c r="U54" s="32" t="n"/>
      <c r="V54" s="28">
        <f>IF(S54="","",IF(T54="","",(T54-S54)*24))</f>
        <v/>
      </c>
      <c r="W54" s="28">
        <f>IF(S54="","",IF(U54="","",(U54-S54)*24))</f>
        <v/>
      </c>
      <c r="X54" s="21" t="n"/>
      <c r="Y54" s="29">
        <f>IF(V54="","",IF(X54="","",IF(V54&lt;=X54,"Oui","Non")))</f>
        <v/>
      </c>
      <c r="Z54" s="21" t="n"/>
      <c r="AA54" s="21" t="n"/>
      <c r="AB54" s="21" t="n"/>
      <c r="AC54" s="21" t="n"/>
      <c r="AD54" s="21" t="n"/>
      <c r="AE54" s="33" t="n"/>
      <c r="AF54" s="21" t="n"/>
      <c r="AG54" s="21" t="n"/>
      <c r="AH54" s="21" t="n"/>
      <c r="AI54" s="21" t="n"/>
      <c r="AJ54" s="21" t="n"/>
      <c r="AK54" s="21" t="n"/>
      <c r="AL54" s="21" t="n"/>
      <c r="AM54" s="21" t="n"/>
      <c r="AN54" s="21" t="n"/>
      <c r="AO54" s="21" t="n"/>
      <c r="AP54" s="29">
        <f>IF(AO54="Clôturée",IF(IF(U54="",1,0)+IF(AB54="",1,0)+IF(AG54="",1,0)+IF(AI54="",1,0)+IF(AM54="",1,0)&gt;0,"Champs manquants","OK"),"")</f>
        <v/>
      </c>
      <c r="AQ54" s="29">
        <f>IF(R54="","",IF(KPI!$C$4="","",IF(AO54="Clôturée","",IF(R54&lt;KPI!$C$4,"En retard",""))))</f>
        <v/>
      </c>
    </row>
    <row r="55" ht="20" customHeight="1">
      <c r="A55" s="21" t="n"/>
      <c r="B55" s="21" t="n"/>
      <c r="C55" s="31" t="n"/>
      <c r="D55" s="21" t="n"/>
      <c r="E55" s="21" t="n"/>
      <c r="F55" s="21" t="n"/>
      <c r="G55" s="21" t="n"/>
      <c r="H55" s="21" t="n"/>
      <c r="I55" s="21" t="n"/>
      <c r="J55" s="21" t="n"/>
      <c r="K55" s="21" t="n"/>
      <c r="L55" s="21" t="n"/>
      <c r="M55" s="21" t="n"/>
      <c r="N55" s="21" t="n"/>
      <c r="O55" s="21" t="n"/>
      <c r="P55" s="21" t="n"/>
      <c r="Q55" s="21" t="n"/>
      <c r="R55" s="31" t="n"/>
      <c r="S55" s="32" t="n"/>
      <c r="T55" s="32" t="n"/>
      <c r="U55" s="32" t="n"/>
      <c r="V55" s="28">
        <f>IF(S55="","",IF(T55="","",(T55-S55)*24))</f>
        <v/>
      </c>
      <c r="W55" s="28">
        <f>IF(S55="","",IF(U55="","",(U55-S55)*24))</f>
        <v/>
      </c>
      <c r="X55" s="21" t="n"/>
      <c r="Y55" s="29">
        <f>IF(V55="","",IF(X55="","",IF(V55&lt;=X55,"Oui","Non")))</f>
        <v/>
      </c>
      <c r="Z55" s="21" t="n"/>
      <c r="AA55" s="21" t="n"/>
      <c r="AB55" s="21" t="n"/>
      <c r="AC55" s="21" t="n"/>
      <c r="AD55" s="21" t="n"/>
      <c r="AE55" s="33" t="n"/>
      <c r="AF55" s="21" t="n"/>
      <c r="AG55" s="21" t="n"/>
      <c r="AH55" s="21" t="n"/>
      <c r="AI55" s="21" t="n"/>
      <c r="AJ55" s="21" t="n"/>
      <c r="AK55" s="21" t="n"/>
      <c r="AL55" s="21" t="n"/>
      <c r="AM55" s="21" t="n"/>
      <c r="AN55" s="21" t="n"/>
      <c r="AO55" s="21" t="n"/>
      <c r="AP55" s="29">
        <f>IF(AO55="Clôturée",IF(IF(U55="",1,0)+IF(AB55="",1,0)+IF(AG55="",1,0)+IF(AI55="",1,0)+IF(AM55="",1,0)&gt;0,"Champs manquants","OK"),"")</f>
        <v/>
      </c>
      <c r="AQ55" s="29">
        <f>IF(R55="","",IF(KPI!$C$4="","",IF(AO55="Clôturée","",IF(R55&lt;KPI!$C$4,"En retard",""))))</f>
        <v/>
      </c>
    </row>
    <row r="56" ht="20" customHeight="1">
      <c r="A56" s="21" t="n"/>
      <c r="B56" s="21" t="n"/>
      <c r="C56" s="31" t="n"/>
      <c r="D56" s="21" t="n"/>
      <c r="E56" s="21" t="n"/>
      <c r="F56" s="21" t="n"/>
      <c r="G56" s="21" t="n"/>
      <c r="H56" s="21" t="n"/>
      <c r="I56" s="21" t="n"/>
      <c r="J56" s="21" t="n"/>
      <c r="K56" s="21" t="n"/>
      <c r="L56" s="21" t="n"/>
      <c r="M56" s="21" t="n"/>
      <c r="N56" s="21" t="n"/>
      <c r="O56" s="21" t="n"/>
      <c r="P56" s="21" t="n"/>
      <c r="Q56" s="21" t="n"/>
      <c r="R56" s="31" t="n"/>
      <c r="S56" s="32" t="n"/>
      <c r="T56" s="32" t="n"/>
      <c r="U56" s="32" t="n"/>
      <c r="V56" s="28">
        <f>IF(S56="","",IF(T56="","",(T56-S56)*24))</f>
        <v/>
      </c>
      <c r="W56" s="28">
        <f>IF(S56="","",IF(U56="","",(U56-S56)*24))</f>
        <v/>
      </c>
      <c r="X56" s="21" t="n"/>
      <c r="Y56" s="29">
        <f>IF(V56="","",IF(X56="","",IF(V56&lt;=X56,"Oui","Non")))</f>
        <v/>
      </c>
      <c r="Z56" s="21" t="n"/>
      <c r="AA56" s="21" t="n"/>
      <c r="AB56" s="21" t="n"/>
      <c r="AC56" s="21" t="n"/>
      <c r="AD56" s="21" t="n"/>
      <c r="AE56" s="33" t="n"/>
      <c r="AF56" s="21" t="n"/>
      <c r="AG56" s="21" t="n"/>
      <c r="AH56" s="21" t="n"/>
      <c r="AI56" s="21" t="n"/>
      <c r="AJ56" s="21" t="n"/>
      <c r="AK56" s="21" t="n"/>
      <c r="AL56" s="21" t="n"/>
      <c r="AM56" s="21" t="n"/>
      <c r="AN56" s="21" t="n"/>
      <c r="AO56" s="21" t="n"/>
      <c r="AP56" s="29">
        <f>IF(AO56="Clôturée",IF(IF(U56="",1,0)+IF(AB56="",1,0)+IF(AG56="",1,0)+IF(AI56="",1,0)+IF(AM56="",1,0)&gt;0,"Champs manquants","OK"),"")</f>
        <v/>
      </c>
      <c r="AQ56" s="29">
        <f>IF(R56="","",IF(KPI!$C$4="","",IF(AO56="Clôturée","",IF(R56&lt;KPI!$C$4,"En retard",""))))</f>
        <v/>
      </c>
    </row>
    <row r="57" ht="20" customHeight="1">
      <c r="A57" s="21" t="n"/>
      <c r="B57" s="21" t="n"/>
      <c r="C57" s="31" t="n"/>
      <c r="D57" s="21" t="n"/>
      <c r="E57" s="21" t="n"/>
      <c r="F57" s="21" t="n"/>
      <c r="G57" s="21" t="n"/>
      <c r="H57" s="21" t="n"/>
      <c r="I57" s="21" t="n"/>
      <c r="J57" s="21" t="n"/>
      <c r="K57" s="21" t="n"/>
      <c r="L57" s="21" t="n"/>
      <c r="M57" s="21" t="n"/>
      <c r="N57" s="21" t="n"/>
      <c r="O57" s="21" t="n"/>
      <c r="P57" s="21" t="n"/>
      <c r="Q57" s="21" t="n"/>
      <c r="R57" s="31" t="n"/>
      <c r="S57" s="32" t="n"/>
      <c r="T57" s="32" t="n"/>
      <c r="U57" s="32" t="n"/>
      <c r="V57" s="28">
        <f>IF(S57="","",IF(T57="","",(T57-S57)*24))</f>
        <v/>
      </c>
      <c r="W57" s="28">
        <f>IF(S57="","",IF(U57="","",(U57-S57)*24))</f>
        <v/>
      </c>
      <c r="X57" s="21" t="n"/>
      <c r="Y57" s="29">
        <f>IF(V57="","",IF(X57="","",IF(V57&lt;=X57,"Oui","Non")))</f>
        <v/>
      </c>
      <c r="Z57" s="21" t="n"/>
      <c r="AA57" s="21" t="n"/>
      <c r="AB57" s="21" t="n"/>
      <c r="AC57" s="21" t="n"/>
      <c r="AD57" s="21" t="n"/>
      <c r="AE57" s="33" t="n"/>
      <c r="AF57" s="21" t="n"/>
      <c r="AG57" s="21" t="n"/>
      <c r="AH57" s="21" t="n"/>
      <c r="AI57" s="21" t="n"/>
      <c r="AJ57" s="21" t="n"/>
      <c r="AK57" s="21" t="n"/>
      <c r="AL57" s="21" t="n"/>
      <c r="AM57" s="21" t="n"/>
      <c r="AN57" s="21" t="n"/>
      <c r="AO57" s="21" t="n"/>
      <c r="AP57" s="29">
        <f>IF(AO57="Clôturée",IF(IF(U57="",1,0)+IF(AB57="",1,0)+IF(AG57="",1,0)+IF(AI57="",1,0)+IF(AM57="",1,0)&gt;0,"Champs manquants","OK"),"")</f>
        <v/>
      </c>
      <c r="AQ57" s="29">
        <f>IF(R57="","",IF(KPI!$C$4="","",IF(AO57="Clôturée","",IF(R57&lt;KPI!$C$4,"En retard",""))))</f>
        <v/>
      </c>
    </row>
    <row r="58" ht="20" customHeight="1">
      <c r="A58" s="21" t="n"/>
      <c r="B58" s="21" t="n"/>
      <c r="C58" s="31" t="n"/>
      <c r="D58" s="21" t="n"/>
      <c r="E58" s="21" t="n"/>
      <c r="F58" s="21" t="n"/>
      <c r="G58" s="21" t="n"/>
      <c r="H58" s="21" t="n"/>
      <c r="I58" s="21" t="n"/>
      <c r="J58" s="21" t="n"/>
      <c r="K58" s="21" t="n"/>
      <c r="L58" s="21" t="n"/>
      <c r="M58" s="21" t="n"/>
      <c r="N58" s="21" t="n"/>
      <c r="O58" s="21" t="n"/>
      <c r="P58" s="21" t="n"/>
      <c r="Q58" s="21" t="n"/>
      <c r="R58" s="31" t="n"/>
      <c r="S58" s="32" t="n"/>
      <c r="T58" s="32" t="n"/>
      <c r="U58" s="32" t="n"/>
      <c r="V58" s="28">
        <f>IF(S58="","",IF(T58="","",(T58-S58)*24))</f>
        <v/>
      </c>
      <c r="W58" s="28">
        <f>IF(S58="","",IF(U58="","",(U58-S58)*24))</f>
        <v/>
      </c>
      <c r="X58" s="21" t="n"/>
      <c r="Y58" s="29">
        <f>IF(V58="","",IF(X58="","",IF(V58&lt;=X58,"Oui","Non")))</f>
        <v/>
      </c>
      <c r="Z58" s="21" t="n"/>
      <c r="AA58" s="21" t="n"/>
      <c r="AB58" s="21" t="n"/>
      <c r="AC58" s="21" t="n"/>
      <c r="AD58" s="21" t="n"/>
      <c r="AE58" s="33" t="n"/>
      <c r="AF58" s="21" t="n"/>
      <c r="AG58" s="21" t="n"/>
      <c r="AH58" s="21" t="n"/>
      <c r="AI58" s="21" t="n"/>
      <c r="AJ58" s="21" t="n"/>
      <c r="AK58" s="21" t="n"/>
      <c r="AL58" s="21" t="n"/>
      <c r="AM58" s="21" t="n"/>
      <c r="AN58" s="21" t="n"/>
      <c r="AO58" s="21" t="n"/>
      <c r="AP58" s="29">
        <f>IF(AO58="Clôturée",IF(IF(U58="",1,0)+IF(AB58="",1,0)+IF(AG58="",1,0)+IF(AI58="",1,0)+IF(AM58="",1,0)&gt;0,"Champs manquants","OK"),"")</f>
        <v/>
      </c>
      <c r="AQ58" s="29">
        <f>IF(R58="","",IF(KPI!$C$4="","",IF(AO58="Clôturée","",IF(R58&lt;KPI!$C$4,"En retard",""))))</f>
        <v/>
      </c>
    </row>
    <row r="59" ht="20" customHeight="1">
      <c r="A59" s="21" t="n"/>
      <c r="B59" s="21" t="n"/>
      <c r="C59" s="31" t="n"/>
      <c r="D59" s="21" t="n"/>
      <c r="E59" s="21" t="n"/>
      <c r="F59" s="21" t="n"/>
      <c r="G59" s="21" t="n"/>
      <c r="H59" s="21" t="n"/>
      <c r="I59" s="21" t="n"/>
      <c r="J59" s="21" t="n"/>
      <c r="K59" s="21" t="n"/>
      <c r="L59" s="21" t="n"/>
      <c r="M59" s="21" t="n"/>
      <c r="N59" s="21" t="n"/>
      <c r="O59" s="21" t="n"/>
      <c r="P59" s="21" t="n"/>
      <c r="Q59" s="21" t="n"/>
      <c r="R59" s="31" t="n"/>
      <c r="S59" s="32" t="n"/>
      <c r="T59" s="32" t="n"/>
      <c r="U59" s="32" t="n"/>
      <c r="V59" s="28">
        <f>IF(S59="","",IF(T59="","",(T59-S59)*24))</f>
        <v/>
      </c>
      <c r="W59" s="28">
        <f>IF(S59="","",IF(U59="","",(U59-S59)*24))</f>
        <v/>
      </c>
      <c r="X59" s="21" t="n"/>
      <c r="Y59" s="29">
        <f>IF(V59="","",IF(X59="","",IF(V59&lt;=X59,"Oui","Non")))</f>
        <v/>
      </c>
      <c r="Z59" s="21" t="n"/>
      <c r="AA59" s="21" t="n"/>
      <c r="AB59" s="21" t="n"/>
      <c r="AC59" s="21" t="n"/>
      <c r="AD59" s="21" t="n"/>
      <c r="AE59" s="33" t="n"/>
      <c r="AF59" s="21" t="n"/>
      <c r="AG59" s="21" t="n"/>
      <c r="AH59" s="21" t="n"/>
      <c r="AI59" s="21" t="n"/>
      <c r="AJ59" s="21" t="n"/>
      <c r="AK59" s="21" t="n"/>
      <c r="AL59" s="21" t="n"/>
      <c r="AM59" s="21" t="n"/>
      <c r="AN59" s="21" t="n"/>
      <c r="AO59" s="21" t="n"/>
      <c r="AP59" s="29">
        <f>IF(AO59="Clôturée",IF(IF(U59="",1,0)+IF(AB59="",1,0)+IF(AG59="",1,0)+IF(AI59="",1,0)+IF(AM59="",1,0)&gt;0,"Champs manquants","OK"),"")</f>
        <v/>
      </c>
      <c r="AQ59" s="29">
        <f>IF(R59="","",IF(KPI!$C$4="","",IF(AO59="Clôturée","",IF(R59&lt;KPI!$C$4,"En retard",""))))</f>
        <v/>
      </c>
    </row>
    <row r="60" ht="20" customHeight="1">
      <c r="A60" s="21" t="n"/>
      <c r="B60" s="21" t="n"/>
      <c r="C60" s="31" t="n"/>
      <c r="D60" s="21" t="n"/>
      <c r="E60" s="21" t="n"/>
      <c r="F60" s="21" t="n"/>
      <c r="G60" s="21" t="n"/>
      <c r="H60" s="21" t="n"/>
      <c r="I60" s="21" t="n"/>
      <c r="J60" s="21" t="n"/>
      <c r="K60" s="21" t="n"/>
      <c r="L60" s="21" t="n"/>
      <c r="M60" s="21" t="n"/>
      <c r="N60" s="21" t="n"/>
      <c r="O60" s="21" t="n"/>
      <c r="P60" s="21" t="n"/>
      <c r="Q60" s="21" t="n"/>
      <c r="R60" s="31" t="n"/>
      <c r="S60" s="32" t="n"/>
      <c r="T60" s="32" t="n"/>
      <c r="U60" s="32" t="n"/>
      <c r="V60" s="28">
        <f>IF(S60="","",IF(T60="","",(T60-S60)*24))</f>
        <v/>
      </c>
      <c r="W60" s="28">
        <f>IF(S60="","",IF(U60="","",(U60-S60)*24))</f>
        <v/>
      </c>
      <c r="X60" s="21" t="n"/>
      <c r="Y60" s="29">
        <f>IF(V60="","",IF(X60="","",IF(V60&lt;=X60,"Oui","Non")))</f>
        <v/>
      </c>
      <c r="Z60" s="21" t="n"/>
      <c r="AA60" s="21" t="n"/>
      <c r="AB60" s="21" t="n"/>
      <c r="AC60" s="21" t="n"/>
      <c r="AD60" s="21" t="n"/>
      <c r="AE60" s="33" t="n"/>
      <c r="AF60" s="21" t="n"/>
      <c r="AG60" s="21" t="n"/>
      <c r="AH60" s="21" t="n"/>
      <c r="AI60" s="21" t="n"/>
      <c r="AJ60" s="21" t="n"/>
      <c r="AK60" s="21" t="n"/>
      <c r="AL60" s="21" t="n"/>
      <c r="AM60" s="21" t="n"/>
      <c r="AN60" s="21" t="n"/>
      <c r="AO60" s="21" t="n"/>
      <c r="AP60" s="29">
        <f>IF(AO60="Clôturée",IF(IF(U60="",1,0)+IF(AB60="",1,0)+IF(AG60="",1,0)+IF(AI60="",1,0)+IF(AM60="",1,0)&gt;0,"Champs manquants","OK"),"")</f>
        <v/>
      </c>
      <c r="AQ60" s="29">
        <f>IF(R60="","",IF(KPI!$C$4="","",IF(AO60="Clôturée","",IF(R60&lt;KPI!$C$4,"En retard",""))))</f>
        <v/>
      </c>
    </row>
    <row r="61" ht="20" customHeight="1">
      <c r="A61" s="21" t="n"/>
      <c r="B61" s="21" t="n"/>
      <c r="C61" s="31" t="n"/>
      <c r="D61" s="21" t="n"/>
      <c r="E61" s="21" t="n"/>
      <c r="F61" s="21" t="n"/>
      <c r="G61" s="21" t="n"/>
      <c r="H61" s="21" t="n"/>
      <c r="I61" s="21" t="n"/>
      <c r="J61" s="21" t="n"/>
      <c r="K61" s="21" t="n"/>
      <c r="L61" s="21" t="n"/>
      <c r="M61" s="21" t="n"/>
      <c r="N61" s="21" t="n"/>
      <c r="O61" s="21" t="n"/>
      <c r="P61" s="21" t="n"/>
      <c r="Q61" s="21" t="n"/>
      <c r="R61" s="31" t="n"/>
      <c r="S61" s="32" t="n"/>
      <c r="T61" s="32" t="n"/>
      <c r="U61" s="32" t="n"/>
      <c r="V61" s="28">
        <f>IF(S61="","",IF(T61="","",(T61-S61)*24))</f>
        <v/>
      </c>
      <c r="W61" s="28">
        <f>IF(S61="","",IF(U61="","",(U61-S61)*24))</f>
        <v/>
      </c>
      <c r="X61" s="21" t="n"/>
      <c r="Y61" s="29">
        <f>IF(V61="","",IF(X61="","",IF(V61&lt;=X61,"Oui","Non")))</f>
        <v/>
      </c>
      <c r="Z61" s="21" t="n"/>
      <c r="AA61" s="21" t="n"/>
      <c r="AB61" s="21" t="n"/>
      <c r="AC61" s="21" t="n"/>
      <c r="AD61" s="21" t="n"/>
      <c r="AE61" s="33" t="n"/>
      <c r="AF61" s="21" t="n"/>
      <c r="AG61" s="21" t="n"/>
      <c r="AH61" s="21" t="n"/>
      <c r="AI61" s="21" t="n"/>
      <c r="AJ61" s="21" t="n"/>
      <c r="AK61" s="21" t="n"/>
      <c r="AL61" s="21" t="n"/>
      <c r="AM61" s="21" t="n"/>
      <c r="AN61" s="21" t="n"/>
      <c r="AO61" s="21" t="n"/>
      <c r="AP61" s="29">
        <f>IF(AO61="Clôturée",IF(IF(U61="",1,0)+IF(AB61="",1,0)+IF(AG61="",1,0)+IF(AI61="",1,0)+IF(AM61="",1,0)&gt;0,"Champs manquants","OK"),"")</f>
        <v/>
      </c>
      <c r="AQ61" s="29">
        <f>IF(R61="","",IF(KPI!$C$4="","",IF(AO61="Clôturée","",IF(R61&lt;KPI!$C$4,"En retard",""))))</f>
        <v/>
      </c>
    </row>
    <row r="62" ht="20" customHeight="1">
      <c r="A62" s="21" t="n"/>
      <c r="B62" s="21" t="n"/>
      <c r="C62" s="31" t="n"/>
      <c r="D62" s="21" t="n"/>
      <c r="E62" s="21" t="n"/>
      <c r="F62" s="21" t="n"/>
      <c r="G62" s="21" t="n"/>
      <c r="H62" s="21" t="n"/>
      <c r="I62" s="21" t="n"/>
      <c r="J62" s="21" t="n"/>
      <c r="K62" s="21" t="n"/>
      <c r="L62" s="21" t="n"/>
      <c r="M62" s="21" t="n"/>
      <c r="N62" s="21" t="n"/>
      <c r="O62" s="21" t="n"/>
      <c r="P62" s="21" t="n"/>
      <c r="Q62" s="21" t="n"/>
      <c r="R62" s="31" t="n"/>
      <c r="S62" s="32" t="n"/>
      <c r="T62" s="32" t="n"/>
      <c r="U62" s="32" t="n"/>
      <c r="V62" s="28">
        <f>IF(S62="","",IF(T62="","",(T62-S62)*24))</f>
        <v/>
      </c>
      <c r="W62" s="28">
        <f>IF(S62="","",IF(U62="","",(U62-S62)*24))</f>
        <v/>
      </c>
      <c r="X62" s="21" t="n"/>
      <c r="Y62" s="29">
        <f>IF(V62="","",IF(X62="","",IF(V62&lt;=X62,"Oui","Non")))</f>
        <v/>
      </c>
      <c r="Z62" s="21" t="n"/>
      <c r="AA62" s="21" t="n"/>
      <c r="AB62" s="21" t="n"/>
      <c r="AC62" s="21" t="n"/>
      <c r="AD62" s="21" t="n"/>
      <c r="AE62" s="33" t="n"/>
      <c r="AF62" s="21" t="n"/>
      <c r="AG62" s="21" t="n"/>
      <c r="AH62" s="21" t="n"/>
      <c r="AI62" s="21" t="n"/>
      <c r="AJ62" s="21" t="n"/>
      <c r="AK62" s="21" t="n"/>
      <c r="AL62" s="21" t="n"/>
      <c r="AM62" s="21" t="n"/>
      <c r="AN62" s="21" t="n"/>
      <c r="AO62" s="21" t="n"/>
      <c r="AP62" s="29">
        <f>IF(AO62="Clôturée",IF(IF(U62="",1,0)+IF(AB62="",1,0)+IF(AG62="",1,0)+IF(AI62="",1,0)+IF(AM62="",1,0)&gt;0,"Champs manquants","OK"),"")</f>
        <v/>
      </c>
      <c r="AQ62" s="29">
        <f>IF(R62="","",IF(KPI!$C$4="","",IF(AO62="Clôturée","",IF(R62&lt;KPI!$C$4,"En retard",""))))</f>
        <v/>
      </c>
    </row>
    <row r="63" ht="20" customHeight="1">
      <c r="A63" s="21" t="n"/>
      <c r="B63" s="21" t="n"/>
      <c r="C63" s="31" t="n"/>
      <c r="D63" s="21" t="n"/>
      <c r="E63" s="21" t="n"/>
      <c r="F63" s="21" t="n"/>
      <c r="G63" s="21" t="n"/>
      <c r="H63" s="21" t="n"/>
      <c r="I63" s="21" t="n"/>
      <c r="J63" s="21" t="n"/>
      <c r="K63" s="21" t="n"/>
      <c r="L63" s="21" t="n"/>
      <c r="M63" s="21" t="n"/>
      <c r="N63" s="21" t="n"/>
      <c r="O63" s="21" t="n"/>
      <c r="P63" s="21" t="n"/>
      <c r="Q63" s="21" t="n"/>
      <c r="R63" s="31" t="n"/>
      <c r="S63" s="32" t="n"/>
      <c r="T63" s="32" t="n"/>
      <c r="U63" s="32" t="n"/>
      <c r="V63" s="28">
        <f>IF(S63="","",IF(T63="","",(T63-S63)*24))</f>
        <v/>
      </c>
      <c r="W63" s="28">
        <f>IF(S63="","",IF(U63="","",(U63-S63)*24))</f>
        <v/>
      </c>
      <c r="X63" s="21" t="n"/>
      <c r="Y63" s="29">
        <f>IF(V63="","",IF(X63="","",IF(V63&lt;=X63,"Oui","Non")))</f>
        <v/>
      </c>
      <c r="Z63" s="21" t="n"/>
      <c r="AA63" s="21" t="n"/>
      <c r="AB63" s="21" t="n"/>
      <c r="AC63" s="21" t="n"/>
      <c r="AD63" s="21" t="n"/>
      <c r="AE63" s="33" t="n"/>
      <c r="AF63" s="21" t="n"/>
      <c r="AG63" s="21" t="n"/>
      <c r="AH63" s="21" t="n"/>
      <c r="AI63" s="21" t="n"/>
      <c r="AJ63" s="21" t="n"/>
      <c r="AK63" s="21" t="n"/>
      <c r="AL63" s="21" t="n"/>
      <c r="AM63" s="21" t="n"/>
      <c r="AN63" s="21" t="n"/>
      <c r="AO63" s="21" t="n"/>
      <c r="AP63" s="29">
        <f>IF(AO63="Clôturée",IF(IF(U63="",1,0)+IF(AB63="",1,0)+IF(AG63="",1,0)+IF(AI63="",1,0)+IF(AM63="",1,0)&gt;0,"Champs manquants","OK"),"")</f>
        <v/>
      </c>
      <c r="AQ63" s="29">
        <f>IF(R63="","",IF(KPI!$C$4="","",IF(AO63="Clôturée","",IF(R63&lt;KPI!$C$4,"En retard",""))))</f>
        <v/>
      </c>
    </row>
    <row r="64" ht="20" customHeight="1">
      <c r="A64" s="21" t="n"/>
      <c r="B64" s="21" t="n"/>
      <c r="C64" s="31" t="n"/>
      <c r="D64" s="21" t="n"/>
      <c r="E64" s="21" t="n"/>
      <c r="F64" s="21" t="n"/>
      <c r="G64" s="21" t="n"/>
      <c r="H64" s="21" t="n"/>
      <c r="I64" s="21" t="n"/>
      <c r="J64" s="21" t="n"/>
      <c r="K64" s="21" t="n"/>
      <c r="L64" s="21" t="n"/>
      <c r="M64" s="21" t="n"/>
      <c r="N64" s="21" t="n"/>
      <c r="O64" s="21" t="n"/>
      <c r="P64" s="21" t="n"/>
      <c r="Q64" s="21" t="n"/>
      <c r="R64" s="31" t="n"/>
      <c r="S64" s="32" t="n"/>
      <c r="T64" s="32" t="n"/>
      <c r="U64" s="32" t="n"/>
      <c r="V64" s="28">
        <f>IF(S64="","",IF(T64="","",(T64-S64)*24))</f>
        <v/>
      </c>
      <c r="W64" s="28">
        <f>IF(S64="","",IF(U64="","",(U64-S64)*24))</f>
        <v/>
      </c>
      <c r="X64" s="21" t="n"/>
      <c r="Y64" s="29">
        <f>IF(V64="","",IF(X64="","",IF(V64&lt;=X64,"Oui","Non")))</f>
        <v/>
      </c>
      <c r="Z64" s="21" t="n"/>
      <c r="AA64" s="21" t="n"/>
      <c r="AB64" s="21" t="n"/>
      <c r="AC64" s="21" t="n"/>
      <c r="AD64" s="21" t="n"/>
      <c r="AE64" s="33" t="n"/>
      <c r="AF64" s="21" t="n"/>
      <c r="AG64" s="21" t="n"/>
      <c r="AH64" s="21" t="n"/>
      <c r="AI64" s="21" t="n"/>
      <c r="AJ64" s="21" t="n"/>
      <c r="AK64" s="21" t="n"/>
      <c r="AL64" s="21" t="n"/>
      <c r="AM64" s="21" t="n"/>
      <c r="AN64" s="21" t="n"/>
      <c r="AO64" s="21" t="n"/>
      <c r="AP64" s="29">
        <f>IF(AO64="Clôturée",IF(IF(U64="",1,0)+IF(AB64="",1,0)+IF(AG64="",1,0)+IF(AI64="",1,0)+IF(AM64="",1,0)&gt;0,"Champs manquants","OK"),"")</f>
        <v/>
      </c>
      <c r="AQ64" s="29">
        <f>IF(R64="","",IF(KPI!$C$4="","",IF(AO64="Clôturée","",IF(R64&lt;KPI!$C$4,"En retard",""))))</f>
        <v/>
      </c>
    </row>
    <row r="65" ht="20" customHeight="1">
      <c r="A65" s="21" t="n"/>
      <c r="B65" s="21" t="n"/>
      <c r="C65" s="31" t="n"/>
      <c r="D65" s="21" t="n"/>
      <c r="E65" s="21" t="n"/>
      <c r="F65" s="21" t="n"/>
      <c r="G65" s="21" t="n"/>
      <c r="H65" s="21" t="n"/>
      <c r="I65" s="21" t="n"/>
      <c r="J65" s="21" t="n"/>
      <c r="K65" s="21" t="n"/>
      <c r="L65" s="21" t="n"/>
      <c r="M65" s="21" t="n"/>
      <c r="N65" s="21" t="n"/>
      <c r="O65" s="21" t="n"/>
      <c r="P65" s="21" t="n"/>
      <c r="Q65" s="21" t="n"/>
      <c r="R65" s="31" t="n"/>
      <c r="S65" s="32" t="n"/>
      <c r="T65" s="32" t="n"/>
      <c r="U65" s="32" t="n"/>
      <c r="V65" s="28">
        <f>IF(S65="","",IF(T65="","",(T65-S65)*24))</f>
        <v/>
      </c>
      <c r="W65" s="28">
        <f>IF(S65="","",IF(U65="","",(U65-S65)*24))</f>
        <v/>
      </c>
      <c r="X65" s="21" t="n"/>
      <c r="Y65" s="29">
        <f>IF(V65="","",IF(X65="","",IF(V65&lt;=X65,"Oui","Non")))</f>
        <v/>
      </c>
      <c r="Z65" s="21" t="n"/>
      <c r="AA65" s="21" t="n"/>
      <c r="AB65" s="21" t="n"/>
      <c r="AC65" s="21" t="n"/>
      <c r="AD65" s="21" t="n"/>
      <c r="AE65" s="33" t="n"/>
      <c r="AF65" s="21" t="n"/>
      <c r="AG65" s="21" t="n"/>
      <c r="AH65" s="21" t="n"/>
      <c r="AI65" s="21" t="n"/>
      <c r="AJ65" s="21" t="n"/>
      <c r="AK65" s="21" t="n"/>
      <c r="AL65" s="21" t="n"/>
      <c r="AM65" s="21" t="n"/>
      <c r="AN65" s="21" t="n"/>
      <c r="AO65" s="21" t="n"/>
      <c r="AP65" s="29">
        <f>IF(AO65="Clôturée",IF(IF(U65="",1,0)+IF(AB65="",1,0)+IF(AG65="",1,0)+IF(AI65="",1,0)+IF(AM65="",1,0)&gt;0,"Champs manquants","OK"),"")</f>
        <v/>
      </c>
      <c r="AQ65" s="29">
        <f>IF(R65="","",IF(KPI!$C$4="","",IF(AO65="Clôturée","",IF(R65&lt;KPI!$C$4,"En retard",""))))</f>
        <v/>
      </c>
    </row>
    <row r="66" ht="20" customHeight="1">
      <c r="A66" s="21" t="n"/>
      <c r="B66" s="21" t="n"/>
      <c r="C66" s="31" t="n"/>
      <c r="D66" s="21" t="n"/>
      <c r="E66" s="21" t="n"/>
      <c r="F66" s="21" t="n"/>
      <c r="G66" s="21" t="n"/>
      <c r="H66" s="21" t="n"/>
      <c r="I66" s="21" t="n"/>
      <c r="J66" s="21" t="n"/>
      <c r="K66" s="21" t="n"/>
      <c r="L66" s="21" t="n"/>
      <c r="M66" s="21" t="n"/>
      <c r="N66" s="21" t="n"/>
      <c r="O66" s="21" t="n"/>
      <c r="P66" s="21" t="n"/>
      <c r="Q66" s="21" t="n"/>
      <c r="R66" s="31" t="n"/>
      <c r="S66" s="32" t="n"/>
      <c r="T66" s="32" t="n"/>
      <c r="U66" s="32" t="n"/>
      <c r="V66" s="28">
        <f>IF(S66="","",IF(T66="","",(T66-S66)*24))</f>
        <v/>
      </c>
      <c r="W66" s="28">
        <f>IF(S66="","",IF(U66="","",(U66-S66)*24))</f>
        <v/>
      </c>
      <c r="X66" s="21" t="n"/>
      <c r="Y66" s="29">
        <f>IF(V66="","",IF(X66="","",IF(V66&lt;=X66,"Oui","Non")))</f>
        <v/>
      </c>
      <c r="Z66" s="21" t="n"/>
      <c r="AA66" s="21" t="n"/>
      <c r="AB66" s="21" t="n"/>
      <c r="AC66" s="21" t="n"/>
      <c r="AD66" s="21" t="n"/>
      <c r="AE66" s="33" t="n"/>
      <c r="AF66" s="21" t="n"/>
      <c r="AG66" s="21" t="n"/>
      <c r="AH66" s="21" t="n"/>
      <c r="AI66" s="21" t="n"/>
      <c r="AJ66" s="21" t="n"/>
      <c r="AK66" s="21" t="n"/>
      <c r="AL66" s="21" t="n"/>
      <c r="AM66" s="21" t="n"/>
      <c r="AN66" s="21" t="n"/>
      <c r="AO66" s="21" t="n"/>
      <c r="AP66" s="29">
        <f>IF(AO66="Clôturée",IF(IF(U66="",1,0)+IF(AB66="",1,0)+IF(AG66="",1,0)+IF(AI66="",1,0)+IF(AM66="",1,0)&gt;0,"Champs manquants","OK"),"")</f>
        <v/>
      </c>
      <c r="AQ66" s="29">
        <f>IF(R66="","",IF(KPI!$C$4="","",IF(AO66="Clôturée","",IF(R66&lt;KPI!$C$4,"En retard",""))))</f>
        <v/>
      </c>
    </row>
    <row r="67" ht="20" customHeight="1">
      <c r="A67" s="21" t="n"/>
      <c r="B67" s="21" t="n"/>
      <c r="C67" s="31" t="n"/>
      <c r="D67" s="21" t="n"/>
      <c r="E67" s="21" t="n"/>
      <c r="F67" s="21" t="n"/>
      <c r="G67" s="21" t="n"/>
      <c r="H67" s="21" t="n"/>
      <c r="I67" s="21" t="n"/>
      <c r="J67" s="21" t="n"/>
      <c r="K67" s="21" t="n"/>
      <c r="L67" s="21" t="n"/>
      <c r="M67" s="21" t="n"/>
      <c r="N67" s="21" t="n"/>
      <c r="O67" s="21" t="n"/>
      <c r="P67" s="21" t="n"/>
      <c r="Q67" s="21" t="n"/>
      <c r="R67" s="31" t="n"/>
      <c r="S67" s="32" t="n"/>
      <c r="T67" s="32" t="n"/>
      <c r="U67" s="32" t="n"/>
      <c r="V67" s="28">
        <f>IF(S67="","",IF(T67="","",(T67-S67)*24))</f>
        <v/>
      </c>
      <c r="W67" s="28">
        <f>IF(S67="","",IF(U67="","",(U67-S67)*24))</f>
        <v/>
      </c>
      <c r="X67" s="21" t="n"/>
      <c r="Y67" s="29">
        <f>IF(V67="","",IF(X67="","",IF(V67&lt;=X67,"Oui","Non")))</f>
        <v/>
      </c>
      <c r="Z67" s="21" t="n"/>
      <c r="AA67" s="21" t="n"/>
      <c r="AB67" s="21" t="n"/>
      <c r="AC67" s="21" t="n"/>
      <c r="AD67" s="21" t="n"/>
      <c r="AE67" s="33" t="n"/>
      <c r="AF67" s="21" t="n"/>
      <c r="AG67" s="21" t="n"/>
      <c r="AH67" s="21" t="n"/>
      <c r="AI67" s="21" t="n"/>
      <c r="AJ67" s="21" t="n"/>
      <c r="AK67" s="21" t="n"/>
      <c r="AL67" s="21" t="n"/>
      <c r="AM67" s="21" t="n"/>
      <c r="AN67" s="21" t="n"/>
      <c r="AO67" s="21" t="n"/>
      <c r="AP67" s="29">
        <f>IF(AO67="Clôturée",IF(IF(U67="",1,0)+IF(AB67="",1,0)+IF(AG67="",1,0)+IF(AI67="",1,0)+IF(AM67="",1,0)&gt;0,"Champs manquants","OK"),"")</f>
        <v/>
      </c>
      <c r="AQ67" s="29">
        <f>IF(R67="","",IF(KPI!$C$4="","",IF(AO67="Clôturée","",IF(R67&lt;KPI!$C$4,"En retard",""))))</f>
        <v/>
      </c>
    </row>
    <row r="68" ht="20" customHeight="1">
      <c r="A68" s="21" t="n"/>
      <c r="B68" s="21" t="n"/>
      <c r="C68" s="31" t="n"/>
      <c r="D68" s="21" t="n"/>
      <c r="E68" s="21" t="n"/>
      <c r="F68" s="21" t="n"/>
      <c r="G68" s="21" t="n"/>
      <c r="H68" s="21" t="n"/>
      <c r="I68" s="21" t="n"/>
      <c r="J68" s="21" t="n"/>
      <c r="K68" s="21" t="n"/>
      <c r="L68" s="21" t="n"/>
      <c r="M68" s="21" t="n"/>
      <c r="N68" s="21" t="n"/>
      <c r="O68" s="21" t="n"/>
      <c r="P68" s="21" t="n"/>
      <c r="Q68" s="21" t="n"/>
      <c r="R68" s="31" t="n"/>
      <c r="S68" s="32" t="n"/>
      <c r="T68" s="32" t="n"/>
      <c r="U68" s="32" t="n"/>
      <c r="V68" s="28">
        <f>IF(S68="","",IF(T68="","",(T68-S68)*24))</f>
        <v/>
      </c>
      <c r="W68" s="28">
        <f>IF(S68="","",IF(U68="","",(U68-S68)*24))</f>
        <v/>
      </c>
      <c r="X68" s="21" t="n"/>
      <c r="Y68" s="29">
        <f>IF(V68="","",IF(X68="","",IF(V68&lt;=X68,"Oui","Non")))</f>
        <v/>
      </c>
      <c r="Z68" s="21" t="n"/>
      <c r="AA68" s="21" t="n"/>
      <c r="AB68" s="21" t="n"/>
      <c r="AC68" s="21" t="n"/>
      <c r="AD68" s="21" t="n"/>
      <c r="AE68" s="33" t="n"/>
      <c r="AF68" s="21" t="n"/>
      <c r="AG68" s="21" t="n"/>
      <c r="AH68" s="21" t="n"/>
      <c r="AI68" s="21" t="n"/>
      <c r="AJ68" s="21" t="n"/>
      <c r="AK68" s="21" t="n"/>
      <c r="AL68" s="21" t="n"/>
      <c r="AM68" s="21" t="n"/>
      <c r="AN68" s="21" t="n"/>
      <c r="AO68" s="21" t="n"/>
      <c r="AP68" s="29">
        <f>IF(AO68="Clôturée",IF(IF(U68="",1,0)+IF(AB68="",1,0)+IF(AG68="",1,0)+IF(AI68="",1,0)+IF(AM68="",1,0)&gt;0,"Champs manquants","OK"),"")</f>
        <v/>
      </c>
      <c r="AQ68" s="29">
        <f>IF(R68="","",IF(KPI!$C$4="","",IF(AO68="Clôturée","",IF(R68&lt;KPI!$C$4,"En retard",""))))</f>
        <v/>
      </c>
    </row>
    <row r="69" ht="20" customHeight="1">
      <c r="A69" s="21" t="n"/>
      <c r="B69" s="21" t="n"/>
      <c r="C69" s="31" t="n"/>
      <c r="D69" s="21" t="n"/>
      <c r="E69" s="21" t="n"/>
      <c r="F69" s="21" t="n"/>
      <c r="G69" s="21" t="n"/>
      <c r="H69" s="21" t="n"/>
      <c r="I69" s="21" t="n"/>
      <c r="J69" s="21" t="n"/>
      <c r="K69" s="21" t="n"/>
      <c r="L69" s="21" t="n"/>
      <c r="M69" s="21" t="n"/>
      <c r="N69" s="21" t="n"/>
      <c r="O69" s="21" t="n"/>
      <c r="P69" s="21" t="n"/>
      <c r="Q69" s="21" t="n"/>
      <c r="R69" s="31" t="n"/>
      <c r="S69" s="32" t="n"/>
      <c r="T69" s="32" t="n"/>
      <c r="U69" s="32" t="n"/>
      <c r="V69" s="28">
        <f>IF(S69="","",IF(T69="","",(T69-S69)*24))</f>
        <v/>
      </c>
      <c r="W69" s="28">
        <f>IF(S69="","",IF(U69="","",(U69-S69)*24))</f>
        <v/>
      </c>
      <c r="X69" s="21" t="n"/>
      <c r="Y69" s="29">
        <f>IF(V69="","",IF(X69="","",IF(V69&lt;=X69,"Oui","Non")))</f>
        <v/>
      </c>
      <c r="Z69" s="21" t="n"/>
      <c r="AA69" s="21" t="n"/>
      <c r="AB69" s="21" t="n"/>
      <c r="AC69" s="21" t="n"/>
      <c r="AD69" s="21" t="n"/>
      <c r="AE69" s="33" t="n"/>
      <c r="AF69" s="21" t="n"/>
      <c r="AG69" s="21" t="n"/>
      <c r="AH69" s="21" t="n"/>
      <c r="AI69" s="21" t="n"/>
      <c r="AJ69" s="21" t="n"/>
      <c r="AK69" s="21" t="n"/>
      <c r="AL69" s="21" t="n"/>
      <c r="AM69" s="21" t="n"/>
      <c r="AN69" s="21" t="n"/>
      <c r="AO69" s="21" t="n"/>
      <c r="AP69" s="29">
        <f>IF(AO69="Clôturée",IF(IF(U69="",1,0)+IF(AB69="",1,0)+IF(AG69="",1,0)+IF(AI69="",1,0)+IF(AM69="",1,0)&gt;0,"Champs manquants","OK"),"")</f>
        <v/>
      </c>
      <c r="AQ69" s="29">
        <f>IF(R69="","",IF(KPI!$C$4="","",IF(AO69="Clôturée","",IF(R69&lt;KPI!$C$4,"En retard",""))))</f>
        <v/>
      </c>
    </row>
    <row r="70" ht="20" customHeight="1">
      <c r="A70" s="21" t="n"/>
      <c r="B70" s="21" t="n"/>
      <c r="C70" s="31" t="n"/>
      <c r="D70" s="21" t="n"/>
      <c r="E70" s="21" t="n"/>
      <c r="F70" s="21" t="n"/>
      <c r="G70" s="21" t="n"/>
      <c r="H70" s="21" t="n"/>
      <c r="I70" s="21" t="n"/>
      <c r="J70" s="21" t="n"/>
      <c r="K70" s="21" t="n"/>
      <c r="L70" s="21" t="n"/>
      <c r="M70" s="21" t="n"/>
      <c r="N70" s="21" t="n"/>
      <c r="O70" s="21" t="n"/>
      <c r="P70" s="21" t="n"/>
      <c r="Q70" s="21" t="n"/>
      <c r="R70" s="31" t="n"/>
      <c r="S70" s="32" t="n"/>
      <c r="T70" s="32" t="n"/>
      <c r="U70" s="32" t="n"/>
      <c r="V70" s="28">
        <f>IF(S70="","",IF(T70="","",(T70-S70)*24))</f>
        <v/>
      </c>
      <c r="W70" s="28">
        <f>IF(S70="","",IF(U70="","",(U70-S70)*24))</f>
        <v/>
      </c>
      <c r="X70" s="21" t="n"/>
      <c r="Y70" s="29">
        <f>IF(V70="","",IF(X70="","",IF(V70&lt;=X70,"Oui","Non")))</f>
        <v/>
      </c>
      <c r="Z70" s="21" t="n"/>
      <c r="AA70" s="21" t="n"/>
      <c r="AB70" s="21" t="n"/>
      <c r="AC70" s="21" t="n"/>
      <c r="AD70" s="21" t="n"/>
      <c r="AE70" s="33" t="n"/>
      <c r="AF70" s="21" t="n"/>
      <c r="AG70" s="21" t="n"/>
      <c r="AH70" s="21" t="n"/>
      <c r="AI70" s="21" t="n"/>
      <c r="AJ70" s="21" t="n"/>
      <c r="AK70" s="21" t="n"/>
      <c r="AL70" s="21" t="n"/>
      <c r="AM70" s="21" t="n"/>
      <c r="AN70" s="21" t="n"/>
      <c r="AO70" s="21" t="n"/>
      <c r="AP70" s="29">
        <f>IF(AO70="Clôturée",IF(IF(U70="",1,0)+IF(AB70="",1,0)+IF(AG70="",1,0)+IF(AI70="",1,0)+IF(AM70="",1,0)&gt;0,"Champs manquants","OK"),"")</f>
        <v/>
      </c>
      <c r="AQ70" s="29">
        <f>IF(R70="","",IF(KPI!$C$4="","",IF(AO70="Clôturée","",IF(R70&lt;KPI!$C$4,"En retard",""))))</f>
        <v/>
      </c>
    </row>
    <row r="71" ht="20" customHeight="1">
      <c r="A71" s="21" t="n"/>
      <c r="B71" s="21" t="n"/>
      <c r="C71" s="31" t="n"/>
      <c r="D71" s="21" t="n"/>
      <c r="E71" s="21" t="n"/>
      <c r="F71" s="21" t="n"/>
      <c r="G71" s="21" t="n"/>
      <c r="H71" s="21" t="n"/>
      <c r="I71" s="21" t="n"/>
      <c r="J71" s="21" t="n"/>
      <c r="K71" s="21" t="n"/>
      <c r="L71" s="21" t="n"/>
      <c r="M71" s="21" t="n"/>
      <c r="N71" s="21" t="n"/>
      <c r="O71" s="21" t="n"/>
      <c r="P71" s="21" t="n"/>
      <c r="Q71" s="21" t="n"/>
      <c r="R71" s="31" t="n"/>
      <c r="S71" s="32" t="n"/>
      <c r="T71" s="32" t="n"/>
      <c r="U71" s="32" t="n"/>
      <c r="V71" s="28">
        <f>IF(S71="","",IF(T71="","",(T71-S71)*24))</f>
        <v/>
      </c>
      <c r="W71" s="28">
        <f>IF(S71="","",IF(U71="","",(U71-S71)*24))</f>
        <v/>
      </c>
      <c r="X71" s="21" t="n"/>
      <c r="Y71" s="29">
        <f>IF(V71="","",IF(X71="","",IF(V71&lt;=X71,"Oui","Non")))</f>
        <v/>
      </c>
      <c r="Z71" s="21" t="n"/>
      <c r="AA71" s="21" t="n"/>
      <c r="AB71" s="21" t="n"/>
      <c r="AC71" s="21" t="n"/>
      <c r="AD71" s="21" t="n"/>
      <c r="AE71" s="33" t="n"/>
      <c r="AF71" s="21" t="n"/>
      <c r="AG71" s="21" t="n"/>
      <c r="AH71" s="21" t="n"/>
      <c r="AI71" s="21" t="n"/>
      <c r="AJ71" s="21" t="n"/>
      <c r="AK71" s="21" t="n"/>
      <c r="AL71" s="21" t="n"/>
      <c r="AM71" s="21" t="n"/>
      <c r="AN71" s="21" t="n"/>
      <c r="AO71" s="21" t="n"/>
      <c r="AP71" s="29">
        <f>IF(AO71="Clôturée",IF(IF(U71="",1,0)+IF(AB71="",1,0)+IF(AG71="",1,0)+IF(AI71="",1,0)+IF(AM71="",1,0)&gt;0,"Champs manquants","OK"),"")</f>
        <v/>
      </c>
      <c r="AQ71" s="29">
        <f>IF(R71="","",IF(KPI!$C$4="","",IF(AO71="Clôturée","",IF(R71&lt;KPI!$C$4,"En retard",""))))</f>
        <v/>
      </c>
    </row>
    <row r="72" ht="20" customHeight="1">
      <c r="A72" s="21" t="n"/>
      <c r="B72" s="21" t="n"/>
      <c r="C72" s="31" t="n"/>
      <c r="D72" s="21" t="n"/>
      <c r="E72" s="21" t="n"/>
      <c r="F72" s="21" t="n"/>
      <c r="G72" s="21" t="n"/>
      <c r="H72" s="21" t="n"/>
      <c r="I72" s="21" t="n"/>
      <c r="J72" s="21" t="n"/>
      <c r="K72" s="21" t="n"/>
      <c r="L72" s="21" t="n"/>
      <c r="M72" s="21" t="n"/>
      <c r="N72" s="21" t="n"/>
      <c r="O72" s="21" t="n"/>
      <c r="P72" s="21" t="n"/>
      <c r="Q72" s="21" t="n"/>
      <c r="R72" s="31" t="n"/>
      <c r="S72" s="32" t="n"/>
      <c r="T72" s="32" t="n"/>
      <c r="U72" s="32" t="n"/>
      <c r="V72" s="28">
        <f>IF(S72="","",IF(T72="","",(T72-S72)*24))</f>
        <v/>
      </c>
      <c r="W72" s="28">
        <f>IF(S72="","",IF(U72="","",(U72-S72)*24))</f>
        <v/>
      </c>
      <c r="X72" s="21" t="n"/>
      <c r="Y72" s="29">
        <f>IF(V72="","",IF(X72="","",IF(V72&lt;=X72,"Oui","Non")))</f>
        <v/>
      </c>
      <c r="Z72" s="21" t="n"/>
      <c r="AA72" s="21" t="n"/>
      <c r="AB72" s="21" t="n"/>
      <c r="AC72" s="21" t="n"/>
      <c r="AD72" s="21" t="n"/>
      <c r="AE72" s="33" t="n"/>
      <c r="AF72" s="21" t="n"/>
      <c r="AG72" s="21" t="n"/>
      <c r="AH72" s="21" t="n"/>
      <c r="AI72" s="21" t="n"/>
      <c r="AJ72" s="21" t="n"/>
      <c r="AK72" s="21" t="n"/>
      <c r="AL72" s="21" t="n"/>
      <c r="AM72" s="21" t="n"/>
      <c r="AN72" s="21" t="n"/>
      <c r="AO72" s="21" t="n"/>
      <c r="AP72" s="29">
        <f>IF(AO72="Clôturée",IF(IF(U72="",1,0)+IF(AB72="",1,0)+IF(AG72="",1,0)+IF(AI72="",1,0)+IF(AM72="",1,0)&gt;0,"Champs manquants","OK"),"")</f>
        <v/>
      </c>
      <c r="AQ72" s="29">
        <f>IF(R72="","",IF(KPI!$C$4="","",IF(AO72="Clôturée","",IF(R72&lt;KPI!$C$4,"En retard",""))))</f>
        <v/>
      </c>
    </row>
    <row r="73" ht="20" customHeight="1">
      <c r="A73" s="21" t="n"/>
      <c r="B73" s="21" t="n"/>
      <c r="C73" s="31" t="n"/>
      <c r="D73" s="21" t="n"/>
      <c r="E73" s="21" t="n"/>
      <c r="F73" s="21" t="n"/>
      <c r="G73" s="21" t="n"/>
      <c r="H73" s="21" t="n"/>
      <c r="I73" s="21" t="n"/>
      <c r="J73" s="21" t="n"/>
      <c r="K73" s="21" t="n"/>
      <c r="L73" s="21" t="n"/>
      <c r="M73" s="21" t="n"/>
      <c r="N73" s="21" t="n"/>
      <c r="O73" s="21" t="n"/>
      <c r="P73" s="21" t="n"/>
      <c r="Q73" s="21" t="n"/>
      <c r="R73" s="31" t="n"/>
      <c r="S73" s="32" t="n"/>
      <c r="T73" s="32" t="n"/>
      <c r="U73" s="32" t="n"/>
      <c r="V73" s="28">
        <f>IF(S73="","",IF(T73="","",(T73-S73)*24))</f>
        <v/>
      </c>
      <c r="W73" s="28">
        <f>IF(S73="","",IF(U73="","",(U73-S73)*24))</f>
        <v/>
      </c>
      <c r="X73" s="21" t="n"/>
      <c r="Y73" s="29">
        <f>IF(V73="","",IF(X73="","",IF(V73&lt;=X73,"Oui","Non")))</f>
        <v/>
      </c>
      <c r="Z73" s="21" t="n"/>
      <c r="AA73" s="21" t="n"/>
      <c r="AB73" s="21" t="n"/>
      <c r="AC73" s="21" t="n"/>
      <c r="AD73" s="21" t="n"/>
      <c r="AE73" s="33" t="n"/>
      <c r="AF73" s="21" t="n"/>
      <c r="AG73" s="21" t="n"/>
      <c r="AH73" s="21" t="n"/>
      <c r="AI73" s="21" t="n"/>
      <c r="AJ73" s="21" t="n"/>
      <c r="AK73" s="21" t="n"/>
      <c r="AL73" s="21" t="n"/>
      <c r="AM73" s="21" t="n"/>
      <c r="AN73" s="21" t="n"/>
      <c r="AO73" s="21" t="n"/>
      <c r="AP73" s="29">
        <f>IF(AO73="Clôturée",IF(IF(U73="",1,0)+IF(AB73="",1,0)+IF(AG73="",1,0)+IF(AI73="",1,0)+IF(AM73="",1,0)&gt;0,"Champs manquants","OK"),"")</f>
        <v/>
      </c>
      <c r="AQ73" s="29">
        <f>IF(R73="","",IF(KPI!$C$4="","",IF(AO73="Clôturée","",IF(R73&lt;KPI!$C$4,"En retard",""))))</f>
        <v/>
      </c>
    </row>
    <row r="74" ht="20" customHeight="1">
      <c r="A74" s="21" t="n"/>
      <c r="B74" s="21" t="n"/>
      <c r="C74" s="31" t="n"/>
      <c r="D74" s="21" t="n"/>
      <c r="E74" s="21" t="n"/>
      <c r="F74" s="21" t="n"/>
      <c r="G74" s="21" t="n"/>
      <c r="H74" s="21" t="n"/>
      <c r="I74" s="21" t="n"/>
      <c r="J74" s="21" t="n"/>
      <c r="K74" s="21" t="n"/>
      <c r="L74" s="21" t="n"/>
      <c r="M74" s="21" t="n"/>
      <c r="N74" s="21" t="n"/>
      <c r="O74" s="21" t="n"/>
      <c r="P74" s="21" t="n"/>
      <c r="Q74" s="21" t="n"/>
      <c r="R74" s="31" t="n"/>
      <c r="S74" s="32" t="n"/>
      <c r="T74" s="32" t="n"/>
      <c r="U74" s="32" t="n"/>
      <c r="V74" s="28">
        <f>IF(S74="","",IF(T74="","",(T74-S74)*24))</f>
        <v/>
      </c>
      <c r="W74" s="28">
        <f>IF(S74="","",IF(U74="","",(U74-S74)*24))</f>
        <v/>
      </c>
      <c r="X74" s="21" t="n"/>
      <c r="Y74" s="29">
        <f>IF(V74="","",IF(X74="","",IF(V74&lt;=X74,"Oui","Non")))</f>
        <v/>
      </c>
      <c r="Z74" s="21" t="n"/>
      <c r="AA74" s="21" t="n"/>
      <c r="AB74" s="21" t="n"/>
      <c r="AC74" s="21" t="n"/>
      <c r="AD74" s="21" t="n"/>
      <c r="AE74" s="33" t="n"/>
      <c r="AF74" s="21" t="n"/>
      <c r="AG74" s="21" t="n"/>
      <c r="AH74" s="21" t="n"/>
      <c r="AI74" s="21" t="n"/>
      <c r="AJ74" s="21" t="n"/>
      <c r="AK74" s="21" t="n"/>
      <c r="AL74" s="21" t="n"/>
      <c r="AM74" s="21" t="n"/>
      <c r="AN74" s="21" t="n"/>
      <c r="AO74" s="21" t="n"/>
      <c r="AP74" s="29">
        <f>IF(AO74="Clôturée",IF(IF(U74="",1,0)+IF(AB74="",1,0)+IF(AG74="",1,0)+IF(AI74="",1,0)+IF(AM74="",1,0)&gt;0,"Champs manquants","OK"),"")</f>
        <v/>
      </c>
      <c r="AQ74" s="29">
        <f>IF(R74="","",IF(KPI!$C$4="","",IF(AO74="Clôturée","",IF(R74&lt;KPI!$C$4,"En retard",""))))</f>
        <v/>
      </c>
    </row>
    <row r="75" ht="20" customHeight="1">
      <c r="A75" s="21" t="n"/>
      <c r="B75" s="21" t="n"/>
      <c r="C75" s="31" t="n"/>
      <c r="D75" s="21" t="n"/>
      <c r="E75" s="21" t="n"/>
      <c r="F75" s="21" t="n"/>
      <c r="G75" s="21" t="n"/>
      <c r="H75" s="21" t="n"/>
      <c r="I75" s="21" t="n"/>
      <c r="J75" s="21" t="n"/>
      <c r="K75" s="21" t="n"/>
      <c r="L75" s="21" t="n"/>
      <c r="M75" s="21" t="n"/>
      <c r="N75" s="21" t="n"/>
      <c r="O75" s="21" t="n"/>
      <c r="P75" s="21" t="n"/>
      <c r="Q75" s="21" t="n"/>
      <c r="R75" s="31" t="n"/>
      <c r="S75" s="32" t="n"/>
      <c r="T75" s="32" t="n"/>
      <c r="U75" s="32" t="n"/>
      <c r="V75" s="28">
        <f>IF(S75="","",IF(T75="","",(T75-S75)*24))</f>
        <v/>
      </c>
      <c r="W75" s="28">
        <f>IF(S75="","",IF(U75="","",(U75-S75)*24))</f>
        <v/>
      </c>
      <c r="X75" s="21" t="n"/>
      <c r="Y75" s="29">
        <f>IF(V75="","",IF(X75="","",IF(V75&lt;=X75,"Oui","Non")))</f>
        <v/>
      </c>
      <c r="Z75" s="21" t="n"/>
      <c r="AA75" s="21" t="n"/>
      <c r="AB75" s="21" t="n"/>
      <c r="AC75" s="21" t="n"/>
      <c r="AD75" s="21" t="n"/>
      <c r="AE75" s="33" t="n"/>
      <c r="AF75" s="21" t="n"/>
      <c r="AG75" s="21" t="n"/>
      <c r="AH75" s="21" t="n"/>
      <c r="AI75" s="21" t="n"/>
      <c r="AJ75" s="21" t="n"/>
      <c r="AK75" s="21" t="n"/>
      <c r="AL75" s="21" t="n"/>
      <c r="AM75" s="21" t="n"/>
      <c r="AN75" s="21" t="n"/>
      <c r="AO75" s="21" t="n"/>
      <c r="AP75" s="29">
        <f>IF(AO75="Clôturée",IF(IF(U75="",1,0)+IF(AB75="",1,0)+IF(AG75="",1,0)+IF(AI75="",1,0)+IF(AM75="",1,0)&gt;0,"Champs manquants","OK"),"")</f>
        <v/>
      </c>
      <c r="AQ75" s="29">
        <f>IF(R75="","",IF(KPI!$C$4="","",IF(AO75="Clôturée","",IF(R75&lt;KPI!$C$4,"En retard",""))))</f>
        <v/>
      </c>
    </row>
    <row r="76" ht="20" customHeight="1">
      <c r="A76" s="21" t="n"/>
      <c r="B76" s="21" t="n"/>
      <c r="C76" s="31" t="n"/>
      <c r="D76" s="21" t="n"/>
      <c r="E76" s="21" t="n"/>
      <c r="F76" s="21" t="n"/>
      <c r="G76" s="21" t="n"/>
      <c r="H76" s="21" t="n"/>
      <c r="I76" s="21" t="n"/>
      <c r="J76" s="21" t="n"/>
      <c r="K76" s="21" t="n"/>
      <c r="L76" s="21" t="n"/>
      <c r="M76" s="21" t="n"/>
      <c r="N76" s="21" t="n"/>
      <c r="O76" s="21" t="n"/>
      <c r="P76" s="21" t="n"/>
      <c r="Q76" s="21" t="n"/>
      <c r="R76" s="31" t="n"/>
      <c r="S76" s="32" t="n"/>
      <c r="T76" s="32" t="n"/>
      <c r="U76" s="32" t="n"/>
      <c r="V76" s="28">
        <f>IF(S76="","",IF(T76="","",(T76-S76)*24))</f>
        <v/>
      </c>
      <c r="W76" s="28">
        <f>IF(S76="","",IF(U76="","",(U76-S76)*24))</f>
        <v/>
      </c>
      <c r="X76" s="21" t="n"/>
      <c r="Y76" s="29">
        <f>IF(V76="","",IF(X76="","",IF(V76&lt;=X76,"Oui","Non")))</f>
        <v/>
      </c>
      <c r="Z76" s="21" t="n"/>
      <c r="AA76" s="21" t="n"/>
      <c r="AB76" s="21" t="n"/>
      <c r="AC76" s="21" t="n"/>
      <c r="AD76" s="21" t="n"/>
      <c r="AE76" s="33" t="n"/>
      <c r="AF76" s="21" t="n"/>
      <c r="AG76" s="21" t="n"/>
      <c r="AH76" s="21" t="n"/>
      <c r="AI76" s="21" t="n"/>
      <c r="AJ76" s="21" t="n"/>
      <c r="AK76" s="21" t="n"/>
      <c r="AL76" s="21" t="n"/>
      <c r="AM76" s="21" t="n"/>
      <c r="AN76" s="21" t="n"/>
      <c r="AO76" s="21" t="n"/>
      <c r="AP76" s="29">
        <f>IF(AO76="Clôturée",IF(IF(U76="",1,0)+IF(AB76="",1,0)+IF(AG76="",1,0)+IF(AI76="",1,0)+IF(AM76="",1,0)&gt;0,"Champs manquants","OK"),"")</f>
        <v/>
      </c>
      <c r="AQ76" s="29">
        <f>IF(R76="","",IF(KPI!$C$4="","",IF(AO76="Clôturée","",IF(R76&lt;KPI!$C$4,"En retard",""))))</f>
        <v/>
      </c>
    </row>
    <row r="77" ht="20" customHeight="1">
      <c r="A77" s="21" t="n"/>
      <c r="B77" s="21" t="n"/>
      <c r="C77" s="31" t="n"/>
      <c r="D77" s="21" t="n"/>
      <c r="E77" s="21" t="n"/>
      <c r="F77" s="21" t="n"/>
      <c r="G77" s="21" t="n"/>
      <c r="H77" s="21" t="n"/>
      <c r="I77" s="21" t="n"/>
      <c r="J77" s="21" t="n"/>
      <c r="K77" s="21" t="n"/>
      <c r="L77" s="21" t="n"/>
      <c r="M77" s="21" t="n"/>
      <c r="N77" s="21" t="n"/>
      <c r="O77" s="21" t="n"/>
      <c r="P77" s="21" t="n"/>
      <c r="Q77" s="21" t="n"/>
      <c r="R77" s="31" t="n"/>
      <c r="S77" s="32" t="n"/>
      <c r="T77" s="32" t="n"/>
      <c r="U77" s="32" t="n"/>
      <c r="V77" s="28">
        <f>IF(S77="","",IF(T77="","",(T77-S77)*24))</f>
        <v/>
      </c>
      <c r="W77" s="28">
        <f>IF(S77="","",IF(U77="","",(U77-S77)*24))</f>
        <v/>
      </c>
      <c r="X77" s="21" t="n"/>
      <c r="Y77" s="29">
        <f>IF(V77="","",IF(X77="","",IF(V77&lt;=X77,"Oui","Non")))</f>
        <v/>
      </c>
      <c r="Z77" s="21" t="n"/>
      <c r="AA77" s="21" t="n"/>
      <c r="AB77" s="21" t="n"/>
      <c r="AC77" s="21" t="n"/>
      <c r="AD77" s="21" t="n"/>
      <c r="AE77" s="33" t="n"/>
      <c r="AF77" s="21" t="n"/>
      <c r="AG77" s="21" t="n"/>
      <c r="AH77" s="21" t="n"/>
      <c r="AI77" s="21" t="n"/>
      <c r="AJ77" s="21" t="n"/>
      <c r="AK77" s="21" t="n"/>
      <c r="AL77" s="21" t="n"/>
      <c r="AM77" s="21" t="n"/>
      <c r="AN77" s="21" t="n"/>
      <c r="AO77" s="21" t="n"/>
      <c r="AP77" s="29">
        <f>IF(AO77="Clôturée",IF(IF(U77="",1,0)+IF(AB77="",1,0)+IF(AG77="",1,0)+IF(AI77="",1,0)+IF(AM77="",1,0)&gt;0,"Champs manquants","OK"),"")</f>
        <v/>
      </c>
      <c r="AQ77" s="29">
        <f>IF(R77="","",IF(KPI!$C$4="","",IF(AO77="Clôturée","",IF(R77&lt;KPI!$C$4,"En retard",""))))</f>
        <v/>
      </c>
    </row>
    <row r="78" ht="20" customHeight="1">
      <c r="A78" s="21" t="n"/>
      <c r="B78" s="21" t="n"/>
      <c r="C78" s="31" t="n"/>
      <c r="D78" s="21" t="n"/>
      <c r="E78" s="21" t="n"/>
      <c r="F78" s="21" t="n"/>
      <c r="G78" s="21" t="n"/>
      <c r="H78" s="21" t="n"/>
      <c r="I78" s="21" t="n"/>
      <c r="J78" s="21" t="n"/>
      <c r="K78" s="21" t="n"/>
      <c r="L78" s="21" t="n"/>
      <c r="M78" s="21" t="n"/>
      <c r="N78" s="21" t="n"/>
      <c r="O78" s="21" t="n"/>
      <c r="P78" s="21" t="n"/>
      <c r="Q78" s="21" t="n"/>
      <c r="R78" s="31" t="n"/>
      <c r="S78" s="32" t="n"/>
      <c r="T78" s="32" t="n"/>
      <c r="U78" s="32" t="n"/>
      <c r="V78" s="28">
        <f>IF(S78="","",IF(T78="","",(T78-S78)*24))</f>
        <v/>
      </c>
      <c r="W78" s="28">
        <f>IF(S78="","",IF(U78="","",(U78-S78)*24))</f>
        <v/>
      </c>
      <c r="X78" s="21" t="n"/>
      <c r="Y78" s="29">
        <f>IF(V78="","",IF(X78="","",IF(V78&lt;=X78,"Oui","Non")))</f>
        <v/>
      </c>
      <c r="Z78" s="21" t="n"/>
      <c r="AA78" s="21" t="n"/>
      <c r="AB78" s="21" t="n"/>
      <c r="AC78" s="21" t="n"/>
      <c r="AD78" s="21" t="n"/>
      <c r="AE78" s="33" t="n"/>
      <c r="AF78" s="21" t="n"/>
      <c r="AG78" s="21" t="n"/>
      <c r="AH78" s="21" t="n"/>
      <c r="AI78" s="21" t="n"/>
      <c r="AJ78" s="21" t="n"/>
      <c r="AK78" s="21" t="n"/>
      <c r="AL78" s="21" t="n"/>
      <c r="AM78" s="21" t="n"/>
      <c r="AN78" s="21" t="n"/>
      <c r="AO78" s="21" t="n"/>
      <c r="AP78" s="29">
        <f>IF(AO78="Clôturée",IF(IF(U78="",1,0)+IF(AB78="",1,0)+IF(AG78="",1,0)+IF(AI78="",1,0)+IF(AM78="",1,0)&gt;0,"Champs manquants","OK"),"")</f>
        <v/>
      </c>
      <c r="AQ78" s="29">
        <f>IF(R78="","",IF(KPI!$C$4="","",IF(AO78="Clôturée","",IF(R78&lt;KPI!$C$4,"En retard",""))))</f>
        <v/>
      </c>
    </row>
    <row r="79" ht="20" customHeight="1">
      <c r="A79" s="21" t="n"/>
      <c r="B79" s="21" t="n"/>
      <c r="C79" s="31" t="n"/>
      <c r="D79" s="21" t="n"/>
      <c r="E79" s="21" t="n"/>
      <c r="F79" s="21" t="n"/>
      <c r="G79" s="21" t="n"/>
      <c r="H79" s="21" t="n"/>
      <c r="I79" s="21" t="n"/>
      <c r="J79" s="21" t="n"/>
      <c r="K79" s="21" t="n"/>
      <c r="L79" s="21" t="n"/>
      <c r="M79" s="21" t="n"/>
      <c r="N79" s="21" t="n"/>
      <c r="O79" s="21" t="n"/>
      <c r="P79" s="21" t="n"/>
      <c r="Q79" s="21" t="n"/>
      <c r="R79" s="31" t="n"/>
      <c r="S79" s="32" t="n"/>
      <c r="T79" s="32" t="n"/>
      <c r="U79" s="32" t="n"/>
      <c r="V79" s="28">
        <f>IF(S79="","",IF(T79="","",(T79-S79)*24))</f>
        <v/>
      </c>
      <c r="W79" s="28">
        <f>IF(S79="","",IF(U79="","",(U79-S79)*24))</f>
        <v/>
      </c>
      <c r="X79" s="21" t="n"/>
      <c r="Y79" s="29">
        <f>IF(V79="","",IF(X79="","",IF(V79&lt;=X79,"Oui","Non")))</f>
        <v/>
      </c>
      <c r="Z79" s="21" t="n"/>
      <c r="AA79" s="21" t="n"/>
      <c r="AB79" s="21" t="n"/>
      <c r="AC79" s="21" t="n"/>
      <c r="AD79" s="21" t="n"/>
      <c r="AE79" s="33" t="n"/>
      <c r="AF79" s="21" t="n"/>
      <c r="AG79" s="21" t="n"/>
      <c r="AH79" s="21" t="n"/>
      <c r="AI79" s="21" t="n"/>
      <c r="AJ79" s="21" t="n"/>
      <c r="AK79" s="21" t="n"/>
      <c r="AL79" s="21" t="n"/>
      <c r="AM79" s="21" t="n"/>
      <c r="AN79" s="21" t="n"/>
      <c r="AO79" s="21" t="n"/>
      <c r="AP79" s="29">
        <f>IF(AO79="Clôturée",IF(IF(U79="",1,0)+IF(AB79="",1,0)+IF(AG79="",1,0)+IF(AI79="",1,0)+IF(AM79="",1,0)&gt;0,"Champs manquants","OK"),"")</f>
        <v/>
      </c>
      <c r="AQ79" s="29">
        <f>IF(R79="","",IF(KPI!$C$4="","",IF(AO79="Clôturée","",IF(R79&lt;KPI!$C$4,"En retard",""))))</f>
        <v/>
      </c>
    </row>
    <row r="80" ht="20" customHeight="1">
      <c r="A80" s="21" t="n"/>
      <c r="B80" s="21" t="n"/>
      <c r="C80" s="31" t="n"/>
      <c r="D80" s="21" t="n"/>
      <c r="E80" s="21" t="n"/>
      <c r="F80" s="21" t="n"/>
      <c r="G80" s="21" t="n"/>
      <c r="H80" s="21" t="n"/>
      <c r="I80" s="21" t="n"/>
      <c r="J80" s="21" t="n"/>
      <c r="K80" s="21" t="n"/>
      <c r="L80" s="21" t="n"/>
      <c r="M80" s="21" t="n"/>
      <c r="N80" s="21" t="n"/>
      <c r="O80" s="21" t="n"/>
      <c r="P80" s="21" t="n"/>
      <c r="Q80" s="21" t="n"/>
      <c r="R80" s="31" t="n"/>
      <c r="S80" s="32" t="n"/>
      <c r="T80" s="32" t="n"/>
      <c r="U80" s="32" t="n"/>
      <c r="V80" s="28">
        <f>IF(S80="","",IF(T80="","",(T80-S80)*24))</f>
        <v/>
      </c>
      <c r="W80" s="28">
        <f>IF(S80="","",IF(U80="","",(U80-S80)*24))</f>
        <v/>
      </c>
      <c r="X80" s="21" t="n"/>
      <c r="Y80" s="29">
        <f>IF(V80="","",IF(X80="","",IF(V80&lt;=X80,"Oui","Non")))</f>
        <v/>
      </c>
      <c r="Z80" s="21" t="n"/>
      <c r="AA80" s="21" t="n"/>
      <c r="AB80" s="21" t="n"/>
      <c r="AC80" s="21" t="n"/>
      <c r="AD80" s="21" t="n"/>
      <c r="AE80" s="33" t="n"/>
      <c r="AF80" s="21" t="n"/>
      <c r="AG80" s="21" t="n"/>
      <c r="AH80" s="21" t="n"/>
      <c r="AI80" s="21" t="n"/>
      <c r="AJ80" s="21" t="n"/>
      <c r="AK80" s="21" t="n"/>
      <c r="AL80" s="21" t="n"/>
      <c r="AM80" s="21" t="n"/>
      <c r="AN80" s="21" t="n"/>
      <c r="AO80" s="21" t="n"/>
      <c r="AP80" s="29">
        <f>IF(AO80="Clôturée",IF(IF(U80="",1,0)+IF(AB80="",1,0)+IF(AG80="",1,0)+IF(AI80="",1,0)+IF(AM80="",1,0)&gt;0,"Champs manquants","OK"),"")</f>
        <v/>
      </c>
      <c r="AQ80" s="29">
        <f>IF(R80="","",IF(KPI!$C$4="","",IF(AO80="Clôturée","",IF(R80&lt;KPI!$C$4,"En retard",""))))</f>
        <v/>
      </c>
    </row>
    <row r="81" ht="20" customHeight="1">
      <c r="A81" s="21" t="n"/>
      <c r="B81" s="21" t="n"/>
      <c r="C81" s="31" t="n"/>
      <c r="D81" s="21" t="n"/>
      <c r="E81" s="21" t="n"/>
      <c r="F81" s="21" t="n"/>
      <c r="G81" s="21" t="n"/>
      <c r="H81" s="21" t="n"/>
      <c r="I81" s="21" t="n"/>
      <c r="J81" s="21" t="n"/>
      <c r="K81" s="21" t="n"/>
      <c r="L81" s="21" t="n"/>
      <c r="M81" s="21" t="n"/>
      <c r="N81" s="21" t="n"/>
      <c r="O81" s="21" t="n"/>
      <c r="P81" s="21" t="n"/>
      <c r="Q81" s="21" t="n"/>
      <c r="R81" s="31" t="n"/>
      <c r="S81" s="32" t="n"/>
      <c r="T81" s="32" t="n"/>
      <c r="U81" s="32" t="n"/>
      <c r="V81" s="28">
        <f>IF(S81="","",IF(T81="","",(T81-S81)*24))</f>
        <v/>
      </c>
      <c r="W81" s="28">
        <f>IF(S81="","",IF(U81="","",(U81-S81)*24))</f>
        <v/>
      </c>
      <c r="X81" s="21" t="n"/>
      <c r="Y81" s="29">
        <f>IF(V81="","",IF(X81="","",IF(V81&lt;=X81,"Oui","Non")))</f>
        <v/>
      </c>
      <c r="Z81" s="21" t="n"/>
      <c r="AA81" s="21" t="n"/>
      <c r="AB81" s="21" t="n"/>
      <c r="AC81" s="21" t="n"/>
      <c r="AD81" s="21" t="n"/>
      <c r="AE81" s="33" t="n"/>
      <c r="AF81" s="21" t="n"/>
      <c r="AG81" s="21" t="n"/>
      <c r="AH81" s="21" t="n"/>
      <c r="AI81" s="21" t="n"/>
      <c r="AJ81" s="21" t="n"/>
      <c r="AK81" s="21" t="n"/>
      <c r="AL81" s="21" t="n"/>
      <c r="AM81" s="21" t="n"/>
      <c r="AN81" s="21" t="n"/>
      <c r="AO81" s="21" t="n"/>
      <c r="AP81" s="29">
        <f>IF(AO81="Clôturée",IF(IF(U81="",1,0)+IF(AB81="",1,0)+IF(AG81="",1,0)+IF(AI81="",1,0)+IF(AM81="",1,0)&gt;0,"Champs manquants","OK"),"")</f>
        <v/>
      </c>
      <c r="AQ81" s="29">
        <f>IF(R81="","",IF(KPI!$C$4="","",IF(AO81="Clôturée","",IF(R81&lt;KPI!$C$4,"En retard",""))))</f>
        <v/>
      </c>
    </row>
    <row r="82" ht="20" customHeight="1">
      <c r="A82" s="21" t="n"/>
      <c r="B82" s="21" t="n"/>
      <c r="C82" s="31" t="n"/>
      <c r="D82" s="21" t="n"/>
      <c r="E82" s="21" t="n"/>
      <c r="F82" s="21" t="n"/>
      <c r="G82" s="21" t="n"/>
      <c r="H82" s="21" t="n"/>
      <c r="I82" s="21" t="n"/>
      <c r="J82" s="21" t="n"/>
      <c r="K82" s="21" t="n"/>
      <c r="L82" s="21" t="n"/>
      <c r="M82" s="21" t="n"/>
      <c r="N82" s="21" t="n"/>
      <c r="O82" s="21" t="n"/>
      <c r="P82" s="21" t="n"/>
      <c r="Q82" s="21" t="n"/>
      <c r="R82" s="31" t="n"/>
      <c r="S82" s="32" t="n"/>
      <c r="T82" s="32" t="n"/>
      <c r="U82" s="32" t="n"/>
      <c r="V82" s="28">
        <f>IF(S82="","",IF(T82="","",(T82-S82)*24))</f>
        <v/>
      </c>
      <c r="W82" s="28">
        <f>IF(S82="","",IF(U82="","",(U82-S82)*24))</f>
        <v/>
      </c>
      <c r="X82" s="21" t="n"/>
      <c r="Y82" s="29">
        <f>IF(V82="","",IF(X82="","",IF(V82&lt;=X82,"Oui","Non")))</f>
        <v/>
      </c>
      <c r="Z82" s="21" t="n"/>
      <c r="AA82" s="21" t="n"/>
      <c r="AB82" s="21" t="n"/>
      <c r="AC82" s="21" t="n"/>
      <c r="AD82" s="21" t="n"/>
      <c r="AE82" s="33" t="n"/>
      <c r="AF82" s="21" t="n"/>
      <c r="AG82" s="21" t="n"/>
      <c r="AH82" s="21" t="n"/>
      <c r="AI82" s="21" t="n"/>
      <c r="AJ82" s="21" t="n"/>
      <c r="AK82" s="21" t="n"/>
      <c r="AL82" s="21" t="n"/>
      <c r="AM82" s="21" t="n"/>
      <c r="AN82" s="21" t="n"/>
      <c r="AO82" s="21" t="n"/>
      <c r="AP82" s="29">
        <f>IF(AO82="Clôturée",IF(IF(U82="",1,0)+IF(AB82="",1,0)+IF(AG82="",1,0)+IF(AI82="",1,0)+IF(AM82="",1,0)&gt;0,"Champs manquants","OK"),"")</f>
        <v/>
      </c>
      <c r="AQ82" s="29">
        <f>IF(R82="","",IF(KPI!$C$4="","",IF(AO82="Clôturée","",IF(R82&lt;KPI!$C$4,"En retard",""))))</f>
        <v/>
      </c>
    </row>
    <row r="83" ht="20" customHeight="1">
      <c r="A83" s="21" t="n"/>
      <c r="B83" s="21" t="n"/>
      <c r="C83" s="31" t="n"/>
      <c r="D83" s="21" t="n"/>
      <c r="E83" s="21" t="n"/>
      <c r="F83" s="21" t="n"/>
      <c r="G83" s="21" t="n"/>
      <c r="H83" s="21" t="n"/>
      <c r="I83" s="21" t="n"/>
      <c r="J83" s="21" t="n"/>
      <c r="K83" s="21" t="n"/>
      <c r="L83" s="21" t="n"/>
      <c r="M83" s="21" t="n"/>
      <c r="N83" s="21" t="n"/>
      <c r="O83" s="21" t="n"/>
      <c r="P83" s="21" t="n"/>
      <c r="Q83" s="21" t="n"/>
      <c r="R83" s="31" t="n"/>
      <c r="S83" s="32" t="n"/>
      <c r="T83" s="32" t="n"/>
      <c r="U83" s="32" t="n"/>
      <c r="V83" s="28">
        <f>IF(S83="","",IF(T83="","",(T83-S83)*24))</f>
        <v/>
      </c>
      <c r="W83" s="28">
        <f>IF(S83="","",IF(U83="","",(U83-S83)*24))</f>
        <v/>
      </c>
      <c r="X83" s="21" t="n"/>
      <c r="Y83" s="29">
        <f>IF(V83="","",IF(X83="","",IF(V83&lt;=X83,"Oui","Non")))</f>
        <v/>
      </c>
      <c r="Z83" s="21" t="n"/>
      <c r="AA83" s="21" t="n"/>
      <c r="AB83" s="21" t="n"/>
      <c r="AC83" s="21" t="n"/>
      <c r="AD83" s="21" t="n"/>
      <c r="AE83" s="33" t="n"/>
      <c r="AF83" s="21" t="n"/>
      <c r="AG83" s="21" t="n"/>
      <c r="AH83" s="21" t="n"/>
      <c r="AI83" s="21" t="n"/>
      <c r="AJ83" s="21" t="n"/>
      <c r="AK83" s="21" t="n"/>
      <c r="AL83" s="21" t="n"/>
      <c r="AM83" s="21" t="n"/>
      <c r="AN83" s="21" t="n"/>
      <c r="AO83" s="21" t="n"/>
      <c r="AP83" s="29">
        <f>IF(AO83="Clôturée",IF(IF(U83="",1,0)+IF(AB83="",1,0)+IF(AG83="",1,0)+IF(AI83="",1,0)+IF(AM83="",1,0)&gt;0,"Champs manquants","OK"),"")</f>
        <v/>
      </c>
      <c r="AQ83" s="29">
        <f>IF(R83="","",IF(KPI!$C$4="","",IF(AO83="Clôturée","",IF(R83&lt;KPI!$C$4,"En retard",""))))</f>
        <v/>
      </c>
    </row>
    <row r="84" ht="20" customHeight="1">
      <c r="A84" s="21" t="n"/>
      <c r="B84" s="21" t="n"/>
      <c r="C84" s="31" t="n"/>
      <c r="D84" s="21" t="n"/>
      <c r="E84" s="21" t="n"/>
      <c r="F84" s="21" t="n"/>
      <c r="G84" s="21" t="n"/>
      <c r="H84" s="21" t="n"/>
      <c r="I84" s="21" t="n"/>
      <c r="J84" s="21" t="n"/>
      <c r="K84" s="21" t="n"/>
      <c r="L84" s="21" t="n"/>
      <c r="M84" s="21" t="n"/>
      <c r="N84" s="21" t="n"/>
      <c r="O84" s="21" t="n"/>
      <c r="P84" s="21" t="n"/>
      <c r="Q84" s="21" t="n"/>
      <c r="R84" s="31" t="n"/>
      <c r="S84" s="32" t="n"/>
      <c r="T84" s="32" t="n"/>
      <c r="U84" s="32" t="n"/>
      <c r="V84" s="28">
        <f>IF(S84="","",IF(T84="","",(T84-S84)*24))</f>
        <v/>
      </c>
      <c r="W84" s="28">
        <f>IF(S84="","",IF(U84="","",(U84-S84)*24))</f>
        <v/>
      </c>
      <c r="X84" s="21" t="n"/>
      <c r="Y84" s="29">
        <f>IF(V84="","",IF(X84="","",IF(V84&lt;=X84,"Oui","Non")))</f>
        <v/>
      </c>
      <c r="Z84" s="21" t="n"/>
      <c r="AA84" s="21" t="n"/>
      <c r="AB84" s="21" t="n"/>
      <c r="AC84" s="21" t="n"/>
      <c r="AD84" s="21" t="n"/>
      <c r="AE84" s="33" t="n"/>
      <c r="AF84" s="21" t="n"/>
      <c r="AG84" s="21" t="n"/>
      <c r="AH84" s="21" t="n"/>
      <c r="AI84" s="21" t="n"/>
      <c r="AJ84" s="21" t="n"/>
      <c r="AK84" s="21" t="n"/>
      <c r="AL84" s="21" t="n"/>
      <c r="AM84" s="21" t="n"/>
      <c r="AN84" s="21" t="n"/>
      <c r="AO84" s="21" t="n"/>
      <c r="AP84" s="29">
        <f>IF(AO84="Clôturée",IF(IF(U84="",1,0)+IF(AB84="",1,0)+IF(AG84="",1,0)+IF(AI84="",1,0)+IF(AM84="",1,0)&gt;0,"Champs manquants","OK"),"")</f>
        <v/>
      </c>
      <c r="AQ84" s="29">
        <f>IF(R84="","",IF(KPI!$C$4="","",IF(AO84="Clôturée","",IF(R84&lt;KPI!$C$4,"En retard",""))))</f>
        <v/>
      </c>
    </row>
    <row r="85" ht="20" customHeight="1">
      <c r="A85" s="21" t="n"/>
      <c r="B85" s="21" t="n"/>
      <c r="C85" s="31" t="n"/>
      <c r="D85" s="21" t="n"/>
      <c r="E85" s="21" t="n"/>
      <c r="F85" s="21" t="n"/>
      <c r="G85" s="21" t="n"/>
      <c r="H85" s="21" t="n"/>
      <c r="I85" s="21" t="n"/>
      <c r="J85" s="21" t="n"/>
      <c r="K85" s="21" t="n"/>
      <c r="L85" s="21" t="n"/>
      <c r="M85" s="21" t="n"/>
      <c r="N85" s="21" t="n"/>
      <c r="O85" s="21" t="n"/>
      <c r="P85" s="21" t="n"/>
      <c r="Q85" s="21" t="n"/>
      <c r="R85" s="31" t="n"/>
      <c r="S85" s="32" t="n"/>
      <c r="T85" s="32" t="n"/>
      <c r="U85" s="32" t="n"/>
      <c r="V85" s="28">
        <f>IF(S85="","",IF(T85="","",(T85-S85)*24))</f>
        <v/>
      </c>
      <c r="W85" s="28">
        <f>IF(S85="","",IF(U85="","",(U85-S85)*24))</f>
        <v/>
      </c>
      <c r="X85" s="21" t="n"/>
      <c r="Y85" s="29">
        <f>IF(V85="","",IF(X85="","",IF(V85&lt;=X85,"Oui","Non")))</f>
        <v/>
      </c>
      <c r="Z85" s="21" t="n"/>
      <c r="AA85" s="21" t="n"/>
      <c r="AB85" s="21" t="n"/>
      <c r="AC85" s="21" t="n"/>
      <c r="AD85" s="21" t="n"/>
      <c r="AE85" s="33" t="n"/>
      <c r="AF85" s="21" t="n"/>
      <c r="AG85" s="21" t="n"/>
      <c r="AH85" s="21" t="n"/>
      <c r="AI85" s="21" t="n"/>
      <c r="AJ85" s="21" t="n"/>
      <c r="AK85" s="21" t="n"/>
      <c r="AL85" s="21" t="n"/>
      <c r="AM85" s="21" t="n"/>
      <c r="AN85" s="21" t="n"/>
      <c r="AO85" s="21" t="n"/>
      <c r="AP85" s="29">
        <f>IF(AO85="Clôturée",IF(IF(U85="",1,0)+IF(AB85="",1,0)+IF(AG85="",1,0)+IF(AI85="",1,0)+IF(AM85="",1,0)&gt;0,"Champs manquants","OK"),"")</f>
        <v/>
      </c>
      <c r="AQ85" s="29">
        <f>IF(R85="","",IF(KPI!$C$4="","",IF(AO85="Clôturée","",IF(R85&lt;KPI!$C$4,"En retard",""))))</f>
        <v/>
      </c>
    </row>
    <row r="86" ht="20" customHeight="1">
      <c r="A86" s="21" t="n"/>
      <c r="B86" s="21" t="n"/>
      <c r="C86" s="31" t="n"/>
      <c r="D86" s="21" t="n"/>
      <c r="E86" s="21" t="n"/>
      <c r="F86" s="21" t="n"/>
      <c r="G86" s="21" t="n"/>
      <c r="H86" s="21" t="n"/>
      <c r="I86" s="21" t="n"/>
      <c r="J86" s="21" t="n"/>
      <c r="K86" s="21" t="n"/>
      <c r="L86" s="21" t="n"/>
      <c r="M86" s="21" t="n"/>
      <c r="N86" s="21" t="n"/>
      <c r="O86" s="21" t="n"/>
      <c r="P86" s="21" t="n"/>
      <c r="Q86" s="21" t="n"/>
      <c r="R86" s="31" t="n"/>
      <c r="S86" s="32" t="n"/>
      <c r="T86" s="32" t="n"/>
      <c r="U86" s="32" t="n"/>
      <c r="V86" s="28">
        <f>IF(S86="","",IF(T86="","",(T86-S86)*24))</f>
        <v/>
      </c>
      <c r="W86" s="28">
        <f>IF(S86="","",IF(U86="","",(U86-S86)*24))</f>
        <v/>
      </c>
      <c r="X86" s="21" t="n"/>
      <c r="Y86" s="29">
        <f>IF(V86="","",IF(X86="","",IF(V86&lt;=X86,"Oui","Non")))</f>
        <v/>
      </c>
      <c r="Z86" s="21" t="n"/>
      <c r="AA86" s="21" t="n"/>
      <c r="AB86" s="21" t="n"/>
      <c r="AC86" s="21" t="n"/>
      <c r="AD86" s="21" t="n"/>
      <c r="AE86" s="33" t="n"/>
      <c r="AF86" s="21" t="n"/>
      <c r="AG86" s="21" t="n"/>
      <c r="AH86" s="21" t="n"/>
      <c r="AI86" s="21" t="n"/>
      <c r="AJ86" s="21" t="n"/>
      <c r="AK86" s="21" t="n"/>
      <c r="AL86" s="21" t="n"/>
      <c r="AM86" s="21" t="n"/>
      <c r="AN86" s="21" t="n"/>
      <c r="AO86" s="21" t="n"/>
      <c r="AP86" s="29">
        <f>IF(AO86="Clôturée",IF(IF(U86="",1,0)+IF(AB86="",1,0)+IF(AG86="",1,0)+IF(AI86="",1,0)+IF(AM86="",1,0)&gt;0,"Champs manquants","OK"),"")</f>
        <v/>
      </c>
      <c r="AQ86" s="29">
        <f>IF(R86="","",IF(KPI!$C$4="","",IF(AO86="Clôturée","",IF(R86&lt;KPI!$C$4,"En retard",""))))</f>
        <v/>
      </c>
    </row>
    <row r="87" ht="20" customHeight="1">
      <c r="A87" s="21" t="n"/>
      <c r="B87" s="21" t="n"/>
      <c r="C87" s="31" t="n"/>
      <c r="D87" s="21" t="n"/>
      <c r="E87" s="21" t="n"/>
      <c r="F87" s="21" t="n"/>
      <c r="G87" s="21" t="n"/>
      <c r="H87" s="21" t="n"/>
      <c r="I87" s="21" t="n"/>
      <c r="J87" s="21" t="n"/>
      <c r="K87" s="21" t="n"/>
      <c r="L87" s="21" t="n"/>
      <c r="M87" s="21" t="n"/>
      <c r="N87" s="21" t="n"/>
      <c r="O87" s="21" t="n"/>
      <c r="P87" s="21" t="n"/>
      <c r="Q87" s="21" t="n"/>
      <c r="R87" s="31" t="n"/>
      <c r="S87" s="32" t="n"/>
      <c r="T87" s="32" t="n"/>
      <c r="U87" s="32" t="n"/>
      <c r="V87" s="28">
        <f>IF(S87="","",IF(T87="","",(T87-S87)*24))</f>
        <v/>
      </c>
      <c r="W87" s="28">
        <f>IF(S87="","",IF(U87="","",(U87-S87)*24))</f>
        <v/>
      </c>
      <c r="X87" s="21" t="n"/>
      <c r="Y87" s="29">
        <f>IF(V87="","",IF(X87="","",IF(V87&lt;=X87,"Oui","Non")))</f>
        <v/>
      </c>
      <c r="Z87" s="21" t="n"/>
      <c r="AA87" s="21" t="n"/>
      <c r="AB87" s="21" t="n"/>
      <c r="AC87" s="21" t="n"/>
      <c r="AD87" s="21" t="n"/>
      <c r="AE87" s="33" t="n"/>
      <c r="AF87" s="21" t="n"/>
      <c r="AG87" s="21" t="n"/>
      <c r="AH87" s="21" t="n"/>
      <c r="AI87" s="21" t="n"/>
      <c r="AJ87" s="21" t="n"/>
      <c r="AK87" s="21" t="n"/>
      <c r="AL87" s="21" t="n"/>
      <c r="AM87" s="21" t="n"/>
      <c r="AN87" s="21" t="n"/>
      <c r="AO87" s="21" t="n"/>
      <c r="AP87" s="29">
        <f>IF(AO87="Clôturée",IF(IF(U87="",1,0)+IF(AB87="",1,0)+IF(AG87="",1,0)+IF(AI87="",1,0)+IF(AM87="",1,0)&gt;0,"Champs manquants","OK"),"")</f>
        <v/>
      </c>
      <c r="AQ87" s="29">
        <f>IF(R87="","",IF(KPI!$C$4="","",IF(AO87="Clôturée","",IF(R87&lt;KPI!$C$4,"En retard",""))))</f>
        <v/>
      </c>
    </row>
    <row r="88" ht="20" customHeight="1">
      <c r="A88" s="21" t="n"/>
      <c r="B88" s="21" t="n"/>
      <c r="C88" s="31" t="n"/>
      <c r="D88" s="21" t="n"/>
      <c r="E88" s="21" t="n"/>
      <c r="F88" s="21" t="n"/>
      <c r="G88" s="21" t="n"/>
      <c r="H88" s="21" t="n"/>
      <c r="I88" s="21" t="n"/>
      <c r="J88" s="21" t="n"/>
      <c r="K88" s="21" t="n"/>
      <c r="L88" s="21" t="n"/>
      <c r="M88" s="21" t="n"/>
      <c r="N88" s="21" t="n"/>
      <c r="O88" s="21" t="n"/>
      <c r="P88" s="21" t="n"/>
      <c r="Q88" s="21" t="n"/>
      <c r="R88" s="31" t="n"/>
      <c r="S88" s="32" t="n"/>
      <c r="T88" s="32" t="n"/>
      <c r="U88" s="32" t="n"/>
      <c r="V88" s="28">
        <f>IF(S88="","",IF(T88="","",(T88-S88)*24))</f>
        <v/>
      </c>
      <c r="W88" s="28">
        <f>IF(S88="","",IF(U88="","",(U88-S88)*24))</f>
        <v/>
      </c>
      <c r="X88" s="21" t="n"/>
      <c r="Y88" s="29">
        <f>IF(V88="","",IF(X88="","",IF(V88&lt;=X88,"Oui","Non")))</f>
        <v/>
      </c>
      <c r="Z88" s="21" t="n"/>
      <c r="AA88" s="21" t="n"/>
      <c r="AB88" s="21" t="n"/>
      <c r="AC88" s="21" t="n"/>
      <c r="AD88" s="21" t="n"/>
      <c r="AE88" s="33" t="n"/>
      <c r="AF88" s="21" t="n"/>
      <c r="AG88" s="21" t="n"/>
      <c r="AH88" s="21" t="n"/>
      <c r="AI88" s="21" t="n"/>
      <c r="AJ88" s="21" t="n"/>
      <c r="AK88" s="21" t="n"/>
      <c r="AL88" s="21" t="n"/>
      <c r="AM88" s="21" t="n"/>
      <c r="AN88" s="21" t="n"/>
      <c r="AO88" s="21" t="n"/>
      <c r="AP88" s="29">
        <f>IF(AO88="Clôturée",IF(IF(U88="",1,0)+IF(AB88="",1,0)+IF(AG88="",1,0)+IF(AI88="",1,0)+IF(AM88="",1,0)&gt;0,"Champs manquants","OK"),"")</f>
        <v/>
      </c>
      <c r="AQ88" s="29">
        <f>IF(R88="","",IF(KPI!$C$4="","",IF(AO88="Clôturée","",IF(R88&lt;KPI!$C$4,"En retard",""))))</f>
        <v/>
      </c>
    </row>
    <row r="89" ht="20" customHeight="1">
      <c r="A89" s="21" t="n"/>
      <c r="B89" s="21" t="n"/>
      <c r="C89" s="31" t="n"/>
      <c r="D89" s="21" t="n"/>
      <c r="E89" s="21" t="n"/>
      <c r="F89" s="21" t="n"/>
      <c r="G89" s="21" t="n"/>
      <c r="H89" s="21" t="n"/>
      <c r="I89" s="21" t="n"/>
      <c r="J89" s="21" t="n"/>
      <c r="K89" s="21" t="n"/>
      <c r="L89" s="21" t="n"/>
      <c r="M89" s="21" t="n"/>
      <c r="N89" s="21" t="n"/>
      <c r="O89" s="21" t="n"/>
      <c r="P89" s="21" t="n"/>
      <c r="Q89" s="21" t="n"/>
      <c r="R89" s="31" t="n"/>
      <c r="S89" s="32" t="n"/>
      <c r="T89" s="32" t="n"/>
      <c r="U89" s="32" t="n"/>
      <c r="V89" s="28">
        <f>IF(S89="","",IF(T89="","",(T89-S89)*24))</f>
        <v/>
      </c>
      <c r="W89" s="28">
        <f>IF(S89="","",IF(U89="","",(U89-S89)*24))</f>
        <v/>
      </c>
      <c r="X89" s="21" t="n"/>
      <c r="Y89" s="29">
        <f>IF(V89="","",IF(X89="","",IF(V89&lt;=X89,"Oui","Non")))</f>
        <v/>
      </c>
      <c r="Z89" s="21" t="n"/>
      <c r="AA89" s="21" t="n"/>
      <c r="AB89" s="21" t="n"/>
      <c r="AC89" s="21" t="n"/>
      <c r="AD89" s="21" t="n"/>
      <c r="AE89" s="33" t="n"/>
      <c r="AF89" s="21" t="n"/>
      <c r="AG89" s="21" t="n"/>
      <c r="AH89" s="21" t="n"/>
      <c r="AI89" s="21" t="n"/>
      <c r="AJ89" s="21" t="n"/>
      <c r="AK89" s="21" t="n"/>
      <c r="AL89" s="21" t="n"/>
      <c r="AM89" s="21" t="n"/>
      <c r="AN89" s="21" t="n"/>
      <c r="AO89" s="21" t="n"/>
      <c r="AP89" s="29">
        <f>IF(AO89="Clôturée",IF(IF(U89="",1,0)+IF(AB89="",1,0)+IF(AG89="",1,0)+IF(AI89="",1,0)+IF(AM89="",1,0)&gt;0,"Champs manquants","OK"),"")</f>
        <v/>
      </c>
      <c r="AQ89" s="29">
        <f>IF(R89="","",IF(KPI!$C$4="","",IF(AO89="Clôturée","",IF(R89&lt;KPI!$C$4,"En retard",""))))</f>
        <v/>
      </c>
    </row>
    <row r="90" ht="20" customHeight="1">
      <c r="A90" s="21" t="n"/>
      <c r="B90" s="21" t="n"/>
      <c r="C90" s="31" t="n"/>
      <c r="D90" s="21" t="n"/>
      <c r="E90" s="21" t="n"/>
      <c r="F90" s="21" t="n"/>
      <c r="G90" s="21" t="n"/>
      <c r="H90" s="21" t="n"/>
      <c r="I90" s="21" t="n"/>
      <c r="J90" s="21" t="n"/>
      <c r="K90" s="21" t="n"/>
      <c r="L90" s="21" t="n"/>
      <c r="M90" s="21" t="n"/>
      <c r="N90" s="21" t="n"/>
      <c r="O90" s="21" t="n"/>
      <c r="P90" s="21" t="n"/>
      <c r="Q90" s="21" t="n"/>
      <c r="R90" s="31" t="n"/>
      <c r="S90" s="32" t="n"/>
      <c r="T90" s="32" t="n"/>
      <c r="U90" s="32" t="n"/>
      <c r="V90" s="28">
        <f>IF(S90="","",IF(T90="","",(T90-S90)*24))</f>
        <v/>
      </c>
      <c r="W90" s="28">
        <f>IF(S90="","",IF(U90="","",(U90-S90)*24))</f>
        <v/>
      </c>
      <c r="X90" s="21" t="n"/>
      <c r="Y90" s="29">
        <f>IF(V90="","",IF(X90="","",IF(V90&lt;=X90,"Oui","Non")))</f>
        <v/>
      </c>
      <c r="Z90" s="21" t="n"/>
      <c r="AA90" s="21" t="n"/>
      <c r="AB90" s="21" t="n"/>
      <c r="AC90" s="21" t="n"/>
      <c r="AD90" s="21" t="n"/>
      <c r="AE90" s="33" t="n"/>
      <c r="AF90" s="21" t="n"/>
      <c r="AG90" s="21" t="n"/>
      <c r="AH90" s="21" t="n"/>
      <c r="AI90" s="21" t="n"/>
      <c r="AJ90" s="21" t="n"/>
      <c r="AK90" s="21" t="n"/>
      <c r="AL90" s="21" t="n"/>
      <c r="AM90" s="21" t="n"/>
      <c r="AN90" s="21" t="n"/>
      <c r="AO90" s="21" t="n"/>
      <c r="AP90" s="29">
        <f>IF(AO90="Clôturée",IF(IF(U90="",1,0)+IF(AB90="",1,0)+IF(AG90="",1,0)+IF(AI90="",1,0)+IF(AM90="",1,0)&gt;0,"Champs manquants","OK"),"")</f>
        <v/>
      </c>
      <c r="AQ90" s="29">
        <f>IF(R90="","",IF(KPI!$C$4="","",IF(AO90="Clôturée","",IF(R90&lt;KPI!$C$4,"En retard",""))))</f>
        <v/>
      </c>
    </row>
    <row r="91" ht="20" customHeight="1">
      <c r="A91" s="21" t="n"/>
      <c r="B91" s="21" t="n"/>
      <c r="C91" s="31" t="n"/>
      <c r="D91" s="21" t="n"/>
      <c r="E91" s="21" t="n"/>
      <c r="F91" s="21" t="n"/>
      <c r="G91" s="21" t="n"/>
      <c r="H91" s="21" t="n"/>
      <c r="I91" s="21" t="n"/>
      <c r="J91" s="21" t="n"/>
      <c r="K91" s="21" t="n"/>
      <c r="L91" s="21" t="n"/>
      <c r="M91" s="21" t="n"/>
      <c r="N91" s="21" t="n"/>
      <c r="O91" s="21" t="n"/>
      <c r="P91" s="21" t="n"/>
      <c r="Q91" s="21" t="n"/>
      <c r="R91" s="31" t="n"/>
      <c r="S91" s="32" t="n"/>
      <c r="T91" s="32" t="n"/>
      <c r="U91" s="32" t="n"/>
      <c r="V91" s="28">
        <f>IF(S91="","",IF(T91="","",(T91-S91)*24))</f>
        <v/>
      </c>
      <c r="W91" s="28">
        <f>IF(S91="","",IF(U91="","",(U91-S91)*24))</f>
        <v/>
      </c>
      <c r="X91" s="21" t="n"/>
      <c r="Y91" s="29">
        <f>IF(V91="","",IF(X91="","",IF(V91&lt;=X91,"Oui","Non")))</f>
        <v/>
      </c>
      <c r="Z91" s="21" t="n"/>
      <c r="AA91" s="21" t="n"/>
      <c r="AB91" s="21" t="n"/>
      <c r="AC91" s="21" t="n"/>
      <c r="AD91" s="21" t="n"/>
      <c r="AE91" s="33" t="n"/>
      <c r="AF91" s="21" t="n"/>
      <c r="AG91" s="21" t="n"/>
      <c r="AH91" s="21" t="n"/>
      <c r="AI91" s="21" t="n"/>
      <c r="AJ91" s="21" t="n"/>
      <c r="AK91" s="21" t="n"/>
      <c r="AL91" s="21" t="n"/>
      <c r="AM91" s="21" t="n"/>
      <c r="AN91" s="21" t="n"/>
      <c r="AO91" s="21" t="n"/>
      <c r="AP91" s="29">
        <f>IF(AO91="Clôturée",IF(IF(U91="",1,0)+IF(AB91="",1,0)+IF(AG91="",1,0)+IF(AI91="",1,0)+IF(AM91="",1,0)&gt;0,"Champs manquants","OK"),"")</f>
        <v/>
      </c>
      <c r="AQ91" s="29">
        <f>IF(R91="","",IF(KPI!$C$4="","",IF(AO91="Clôturée","",IF(R91&lt;KPI!$C$4,"En retard",""))))</f>
        <v/>
      </c>
    </row>
    <row r="92" ht="20" customHeight="1">
      <c r="A92" s="21" t="n"/>
      <c r="B92" s="21" t="n"/>
      <c r="C92" s="31" t="n"/>
      <c r="D92" s="21" t="n"/>
      <c r="E92" s="21" t="n"/>
      <c r="F92" s="21" t="n"/>
      <c r="G92" s="21" t="n"/>
      <c r="H92" s="21" t="n"/>
      <c r="I92" s="21" t="n"/>
      <c r="J92" s="21" t="n"/>
      <c r="K92" s="21" t="n"/>
      <c r="L92" s="21" t="n"/>
      <c r="M92" s="21" t="n"/>
      <c r="N92" s="21" t="n"/>
      <c r="O92" s="21" t="n"/>
      <c r="P92" s="21" t="n"/>
      <c r="Q92" s="21" t="n"/>
      <c r="R92" s="31" t="n"/>
      <c r="S92" s="32" t="n"/>
      <c r="T92" s="32" t="n"/>
      <c r="U92" s="32" t="n"/>
      <c r="V92" s="28">
        <f>IF(S92="","",IF(T92="","",(T92-S92)*24))</f>
        <v/>
      </c>
      <c r="W92" s="28">
        <f>IF(S92="","",IF(U92="","",(U92-S92)*24))</f>
        <v/>
      </c>
      <c r="X92" s="21" t="n"/>
      <c r="Y92" s="29">
        <f>IF(V92="","",IF(X92="","",IF(V92&lt;=X92,"Oui","Non")))</f>
        <v/>
      </c>
      <c r="Z92" s="21" t="n"/>
      <c r="AA92" s="21" t="n"/>
      <c r="AB92" s="21" t="n"/>
      <c r="AC92" s="21" t="n"/>
      <c r="AD92" s="21" t="n"/>
      <c r="AE92" s="33" t="n"/>
      <c r="AF92" s="21" t="n"/>
      <c r="AG92" s="21" t="n"/>
      <c r="AH92" s="21" t="n"/>
      <c r="AI92" s="21" t="n"/>
      <c r="AJ92" s="21" t="n"/>
      <c r="AK92" s="21" t="n"/>
      <c r="AL92" s="21" t="n"/>
      <c r="AM92" s="21" t="n"/>
      <c r="AN92" s="21" t="n"/>
      <c r="AO92" s="21" t="n"/>
      <c r="AP92" s="29">
        <f>IF(AO92="Clôturée",IF(IF(U92="",1,0)+IF(AB92="",1,0)+IF(AG92="",1,0)+IF(AI92="",1,0)+IF(AM92="",1,0)&gt;0,"Champs manquants","OK"),"")</f>
        <v/>
      </c>
      <c r="AQ92" s="29">
        <f>IF(R92="","",IF(KPI!$C$4="","",IF(AO92="Clôturée","",IF(R92&lt;KPI!$C$4,"En retard",""))))</f>
        <v/>
      </c>
    </row>
    <row r="93" ht="20" customHeight="1">
      <c r="A93" s="21" t="n"/>
      <c r="B93" s="21" t="n"/>
      <c r="C93" s="31" t="n"/>
      <c r="D93" s="21" t="n"/>
      <c r="E93" s="21" t="n"/>
      <c r="F93" s="21" t="n"/>
      <c r="G93" s="21" t="n"/>
      <c r="H93" s="21" t="n"/>
      <c r="I93" s="21" t="n"/>
      <c r="J93" s="21" t="n"/>
      <c r="K93" s="21" t="n"/>
      <c r="L93" s="21" t="n"/>
      <c r="M93" s="21" t="n"/>
      <c r="N93" s="21" t="n"/>
      <c r="O93" s="21" t="n"/>
      <c r="P93" s="21" t="n"/>
      <c r="Q93" s="21" t="n"/>
      <c r="R93" s="31" t="n"/>
      <c r="S93" s="32" t="n"/>
      <c r="T93" s="32" t="n"/>
      <c r="U93" s="32" t="n"/>
      <c r="V93" s="28">
        <f>IF(S93="","",IF(T93="","",(T93-S93)*24))</f>
        <v/>
      </c>
      <c r="W93" s="28">
        <f>IF(S93="","",IF(U93="","",(U93-S93)*24))</f>
        <v/>
      </c>
      <c r="X93" s="21" t="n"/>
      <c r="Y93" s="29">
        <f>IF(V93="","",IF(X93="","",IF(V93&lt;=X93,"Oui","Non")))</f>
        <v/>
      </c>
      <c r="Z93" s="21" t="n"/>
      <c r="AA93" s="21" t="n"/>
      <c r="AB93" s="21" t="n"/>
      <c r="AC93" s="21" t="n"/>
      <c r="AD93" s="21" t="n"/>
      <c r="AE93" s="33" t="n"/>
      <c r="AF93" s="21" t="n"/>
      <c r="AG93" s="21" t="n"/>
      <c r="AH93" s="21" t="n"/>
      <c r="AI93" s="21" t="n"/>
      <c r="AJ93" s="21" t="n"/>
      <c r="AK93" s="21" t="n"/>
      <c r="AL93" s="21" t="n"/>
      <c r="AM93" s="21" t="n"/>
      <c r="AN93" s="21" t="n"/>
      <c r="AO93" s="21" t="n"/>
      <c r="AP93" s="29">
        <f>IF(AO93="Clôturée",IF(IF(U93="",1,0)+IF(AB93="",1,0)+IF(AG93="",1,0)+IF(AI93="",1,0)+IF(AM93="",1,0)&gt;0,"Champs manquants","OK"),"")</f>
        <v/>
      </c>
      <c r="AQ93" s="29">
        <f>IF(R93="","",IF(KPI!$C$4="","",IF(AO93="Clôturée","",IF(R93&lt;KPI!$C$4,"En retard",""))))</f>
        <v/>
      </c>
    </row>
    <row r="94" ht="20" customHeight="1">
      <c r="A94" s="21" t="n"/>
      <c r="B94" s="21" t="n"/>
      <c r="C94" s="31" t="n"/>
      <c r="D94" s="21" t="n"/>
      <c r="E94" s="21" t="n"/>
      <c r="F94" s="21" t="n"/>
      <c r="G94" s="21" t="n"/>
      <c r="H94" s="21" t="n"/>
      <c r="I94" s="21" t="n"/>
      <c r="J94" s="21" t="n"/>
      <c r="K94" s="21" t="n"/>
      <c r="L94" s="21" t="n"/>
      <c r="M94" s="21" t="n"/>
      <c r="N94" s="21" t="n"/>
      <c r="O94" s="21" t="n"/>
      <c r="P94" s="21" t="n"/>
      <c r="Q94" s="21" t="n"/>
      <c r="R94" s="31" t="n"/>
      <c r="S94" s="32" t="n"/>
      <c r="T94" s="32" t="n"/>
      <c r="U94" s="32" t="n"/>
      <c r="V94" s="28">
        <f>IF(S94="","",IF(T94="","",(T94-S94)*24))</f>
        <v/>
      </c>
      <c r="W94" s="28">
        <f>IF(S94="","",IF(U94="","",(U94-S94)*24))</f>
        <v/>
      </c>
      <c r="X94" s="21" t="n"/>
      <c r="Y94" s="29">
        <f>IF(V94="","",IF(X94="","",IF(V94&lt;=X94,"Oui","Non")))</f>
        <v/>
      </c>
      <c r="Z94" s="21" t="n"/>
      <c r="AA94" s="21" t="n"/>
      <c r="AB94" s="21" t="n"/>
      <c r="AC94" s="21" t="n"/>
      <c r="AD94" s="21" t="n"/>
      <c r="AE94" s="33" t="n"/>
      <c r="AF94" s="21" t="n"/>
      <c r="AG94" s="21" t="n"/>
      <c r="AH94" s="21" t="n"/>
      <c r="AI94" s="21" t="n"/>
      <c r="AJ94" s="21" t="n"/>
      <c r="AK94" s="21" t="n"/>
      <c r="AL94" s="21" t="n"/>
      <c r="AM94" s="21" t="n"/>
      <c r="AN94" s="21" t="n"/>
      <c r="AO94" s="21" t="n"/>
      <c r="AP94" s="29">
        <f>IF(AO94="Clôturée",IF(IF(U94="",1,0)+IF(AB94="",1,0)+IF(AG94="",1,0)+IF(AI94="",1,0)+IF(AM94="",1,0)&gt;0,"Champs manquants","OK"),"")</f>
        <v/>
      </c>
      <c r="AQ94" s="29">
        <f>IF(R94="","",IF(KPI!$C$4="","",IF(AO94="Clôturée","",IF(R94&lt;KPI!$C$4,"En retard",""))))</f>
        <v/>
      </c>
    </row>
    <row r="95" ht="20" customHeight="1">
      <c r="A95" s="21" t="n"/>
      <c r="B95" s="21" t="n"/>
      <c r="C95" s="31" t="n"/>
      <c r="D95" s="21" t="n"/>
      <c r="E95" s="21" t="n"/>
      <c r="F95" s="21" t="n"/>
      <c r="G95" s="21" t="n"/>
      <c r="H95" s="21" t="n"/>
      <c r="I95" s="21" t="n"/>
      <c r="J95" s="21" t="n"/>
      <c r="K95" s="21" t="n"/>
      <c r="L95" s="21" t="n"/>
      <c r="M95" s="21" t="n"/>
      <c r="N95" s="21" t="n"/>
      <c r="O95" s="21" t="n"/>
      <c r="P95" s="21" t="n"/>
      <c r="Q95" s="21" t="n"/>
      <c r="R95" s="31" t="n"/>
      <c r="S95" s="32" t="n"/>
      <c r="T95" s="32" t="n"/>
      <c r="U95" s="32" t="n"/>
      <c r="V95" s="28">
        <f>IF(S95="","",IF(T95="","",(T95-S95)*24))</f>
        <v/>
      </c>
      <c r="W95" s="28">
        <f>IF(S95="","",IF(U95="","",(U95-S95)*24))</f>
        <v/>
      </c>
      <c r="X95" s="21" t="n"/>
      <c r="Y95" s="29">
        <f>IF(V95="","",IF(X95="","",IF(V95&lt;=X95,"Oui","Non")))</f>
        <v/>
      </c>
      <c r="Z95" s="21" t="n"/>
      <c r="AA95" s="21" t="n"/>
      <c r="AB95" s="21" t="n"/>
      <c r="AC95" s="21" t="n"/>
      <c r="AD95" s="21" t="n"/>
      <c r="AE95" s="33" t="n"/>
      <c r="AF95" s="21" t="n"/>
      <c r="AG95" s="21" t="n"/>
      <c r="AH95" s="21" t="n"/>
      <c r="AI95" s="21" t="n"/>
      <c r="AJ95" s="21" t="n"/>
      <c r="AK95" s="21" t="n"/>
      <c r="AL95" s="21" t="n"/>
      <c r="AM95" s="21" t="n"/>
      <c r="AN95" s="21" t="n"/>
      <c r="AO95" s="21" t="n"/>
      <c r="AP95" s="29">
        <f>IF(AO95="Clôturée",IF(IF(U95="",1,0)+IF(AB95="",1,0)+IF(AG95="",1,0)+IF(AI95="",1,0)+IF(AM95="",1,0)&gt;0,"Champs manquants","OK"),"")</f>
        <v/>
      </c>
      <c r="AQ95" s="29">
        <f>IF(R95="","",IF(KPI!$C$4="","",IF(AO95="Clôturée","",IF(R95&lt;KPI!$C$4,"En retard",""))))</f>
        <v/>
      </c>
    </row>
    <row r="96" ht="20" customHeight="1">
      <c r="A96" s="21" t="n"/>
      <c r="B96" s="21" t="n"/>
      <c r="C96" s="31" t="n"/>
      <c r="D96" s="21" t="n"/>
      <c r="E96" s="21" t="n"/>
      <c r="F96" s="21" t="n"/>
      <c r="G96" s="21" t="n"/>
      <c r="H96" s="21" t="n"/>
      <c r="I96" s="21" t="n"/>
      <c r="J96" s="21" t="n"/>
      <c r="K96" s="21" t="n"/>
      <c r="L96" s="21" t="n"/>
      <c r="M96" s="21" t="n"/>
      <c r="N96" s="21" t="n"/>
      <c r="O96" s="21" t="n"/>
      <c r="P96" s="21" t="n"/>
      <c r="Q96" s="21" t="n"/>
      <c r="R96" s="31" t="n"/>
      <c r="S96" s="32" t="n"/>
      <c r="T96" s="32" t="n"/>
      <c r="U96" s="32" t="n"/>
      <c r="V96" s="28">
        <f>IF(S96="","",IF(T96="","",(T96-S96)*24))</f>
        <v/>
      </c>
      <c r="W96" s="28">
        <f>IF(S96="","",IF(U96="","",(U96-S96)*24))</f>
        <v/>
      </c>
      <c r="X96" s="21" t="n"/>
      <c r="Y96" s="29">
        <f>IF(V96="","",IF(X96="","",IF(V96&lt;=X96,"Oui","Non")))</f>
        <v/>
      </c>
      <c r="Z96" s="21" t="n"/>
      <c r="AA96" s="21" t="n"/>
      <c r="AB96" s="21" t="n"/>
      <c r="AC96" s="21" t="n"/>
      <c r="AD96" s="21" t="n"/>
      <c r="AE96" s="33" t="n"/>
      <c r="AF96" s="21" t="n"/>
      <c r="AG96" s="21" t="n"/>
      <c r="AH96" s="21" t="n"/>
      <c r="AI96" s="21" t="n"/>
      <c r="AJ96" s="21" t="n"/>
      <c r="AK96" s="21" t="n"/>
      <c r="AL96" s="21" t="n"/>
      <c r="AM96" s="21" t="n"/>
      <c r="AN96" s="21" t="n"/>
      <c r="AO96" s="21" t="n"/>
      <c r="AP96" s="29">
        <f>IF(AO96="Clôturée",IF(IF(U96="",1,0)+IF(AB96="",1,0)+IF(AG96="",1,0)+IF(AI96="",1,0)+IF(AM96="",1,0)&gt;0,"Champs manquants","OK"),"")</f>
        <v/>
      </c>
      <c r="AQ96" s="29">
        <f>IF(R96="","",IF(KPI!$C$4="","",IF(AO96="Clôturée","",IF(R96&lt;KPI!$C$4,"En retard",""))))</f>
        <v/>
      </c>
    </row>
    <row r="97" ht="20" customHeight="1">
      <c r="A97" s="21" t="n"/>
      <c r="B97" s="21" t="n"/>
      <c r="C97" s="31" t="n"/>
      <c r="D97" s="21" t="n"/>
      <c r="E97" s="21" t="n"/>
      <c r="F97" s="21" t="n"/>
      <c r="G97" s="21" t="n"/>
      <c r="H97" s="21" t="n"/>
      <c r="I97" s="21" t="n"/>
      <c r="J97" s="21" t="n"/>
      <c r="K97" s="21" t="n"/>
      <c r="L97" s="21" t="n"/>
      <c r="M97" s="21" t="n"/>
      <c r="N97" s="21" t="n"/>
      <c r="O97" s="21" t="n"/>
      <c r="P97" s="21" t="n"/>
      <c r="Q97" s="21" t="n"/>
      <c r="R97" s="31" t="n"/>
      <c r="S97" s="32" t="n"/>
      <c r="T97" s="32" t="n"/>
      <c r="U97" s="32" t="n"/>
      <c r="V97" s="28">
        <f>IF(S97="","",IF(T97="","",(T97-S97)*24))</f>
        <v/>
      </c>
      <c r="W97" s="28">
        <f>IF(S97="","",IF(U97="","",(U97-S97)*24))</f>
        <v/>
      </c>
      <c r="X97" s="21" t="n"/>
      <c r="Y97" s="29">
        <f>IF(V97="","",IF(X97="","",IF(V97&lt;=X97,"Oui","Non")))</f>
        <v/>
      </c>
      <c r="Z97" s="21" t="n"/>
      <c r="AA97" s="21" t="n"/>
      <c r="AB97" s="21" t="n"/>
      <c r="AC97" s="21" t="n"/>
      <c r="AD97" s="21" t="n"/>
      <c r="AE97" s="33" t="n"/>
      <c r="AF97" s="21" t="n"/>
      <c r="AG97" s="21" t="n"/>
      <c r="AH97" s="21" t="n"/>
      <c r="AI97" s="21" t="n"/>
      <c r="AJ97" s="21" t="n"/>
      <c r="AK97" s="21" t="n"/>
      <c r="AL97" s="21" t="n"/>
      <c r="AM97" s="21" t="n"/>
      <c r="AN97" s="21" t="n"/>
      <c r="AO97" s="21" t="n"/>
      <c r="AP97" s="29">
        <f>IF(AO97="Clôturée",IF(IF(U97="",1,0)+IF(AB97="",1,0)+IF(AG97="",1,0)+IF(AI97="",1,0)+IF(AM97="",1,0)&gt;0,"Champs manquants","OK"),"")</f>
        <v/>
      </c>
      <c r="AQ97" s="29">
        <f>IF(R97="","",IF(KPI!$C$4="","",IF(AO97="Clôturée","",IF(R97&lt;KPI!$C$4,"En retard",""))))</f>
        <v/>
      </c>
    </row>
    <row r="98" ht="20" customHeight="1">
      <c r="A98" s="21" t="n"/>
      <c r="B98" s="21" t="n"/>
      <c r="C98" s="31" t="n"/>
      <c r="D98" s="21" t="n"/>
      <c r="E98" s="21" t="n"/>
      <c r="F98" s="21" t="n"/>
      <c r="G98" s="21" t="n"/>
      <c r="H98" s="21" t="n"/>
      <c r="I98" s="21" t="n"/>
      <c r="J98" s="21" t="n"/>
      <c r="K98" s="21" t="n"/>
      <c r="L98" s="21" t="n"/>
      <c r="M98" s="21" t="n"/>
      <c r="N98" s="21" t="n"/>
      <c r="O98" s="21" t="n"/>
      <c r="P98" s="21" t="n"/>
      <c r="Q98" s="21" t="n"/>
      <c r="R98" s="31" t="n"/>
      <c r="S98" s="32" t="n"/>
      <c r="T98" s="32" t="n"/>
      <c r="U98" s="32" t="n"/>
      <c r="V98" s="28">
        <f>IF(S98="","",IF(T98="","",(T98-S98)*24))</f>
        <v/>
      </c>
      <c r="W98" s="28">
        <f>IF(S98="","",IF(U98="","",(U98-S98)*24))</f>
        <v/>
      </c>
      <c r="X98" s="21" t="n"/>
      <c r="Y98" s="29">
        <f>IF(V98="","",IF(X98="","",IF(V98&lt;=X98,"Oui","Non")))</f>
        <v/>
      </c>
      <c r="Z98" s="21" t="n"/>
      <c r="AA98" s="21" t="n"/>
      <c r="AB98" s="21" t="n"/>
      <c r="AC98" s="21" t="n"/>
      <c r="AD98" s="21" t="n"/>
      <c r="AE98" s="33" t="n"/>
      <c r="AF98" s="21" t="n"/>
      <c r="AG98" s="21" t="n"/>
      <c r="AH98" s="21" t="n"/>
      <c r="AI98" s="21" t="n"/>
      <c r="AJ98" s="21" t="n"/>
      <c r="AK98" s="21" t="n"/>
      <c r="AL98" s="21" t="n"/>
      <c r="AM98" s="21" t="n"/>
      <c r="AN98" s="21" t="n"/>
      <c r="AO98" s="21" t="n"/>
      <c r="AP98" s="29">
        <f>IF(AO98="Clôturée",IF(IF(U98="",1,0)+IF(AB98="",1,0)+IF(AG98="",1,0)+IF(AI98="",1,0)+IF(AM98="",1,0)&gt;0,"Champs manquants","OK"),"")</f>
        <v/>
      </c>
      <c r="AQ98" s="29">
        <f>IF(R98="","",IF(KPI!$C$4="","",IF(AO98="Clôturée","",IF(R98&lt;KPI!$C$4,"En retard",""))))</f>
        <v/>
      </c>
    </row>
    <row r="99" ht="20" customHeight="1">
      <c r="A99" s="21" t="n"/>
      <c r="B99" s="21" t="n"/>
      <c r="C99" s="31" t="n"/>
      <c r="D99" s="21" t="n"/>
      <c r="E99" s="21" t="n"/>
      <c r="F99" s="21" t="n"/>
      <c r="G99" s="21" t="n"/>
      <c r="H99" s="21" t="n"/>
      <c r="I99" s="21" t="n"/>
      <c r="J99" s="21" t="n"/>
      <c r="K99" s="21" t="n"/>
      <c r="L99" s="21" t="n"/>
      <c r="M99" s="21" t="n"/>
      <c r="N99" s="21" t="n"/>
      <c r="O99" s="21" t="n"/>
      <c r="P99" s="21" t="n"/>
      <c r="Q99" s="21" t="n"/>
      <c r="R99" s="31" t="n"/>
      <c r="S99" s="32" t="n"/>
      <c r="T99" s="32" t="n"/>
      <c r="U99" s="32" t="n"/>
      <c r="V99" s="28">
        <f>IF(S99="","",IF(T99="","",(T99-S99)*24))</f>
        <v/>
      </c>
      <c r="W99" s="28">
        <f>IF(S99="","",IF(U99="","",(U99-S99)*24))</f>
        <v/>
      </c>
      <c r="X99" s="21" t="n"/>
      <c r="Y99" s="29">
        <f>IF(V99="","",IF(X99="","",IF(V99&lt;=X99,"Oui","Non")))</f>
        <v/>
      </c>
      <c r="Z99" s="21" t="n"/>
      <c r="AA99" s="21" t="n"/>
      <c r="AB99" s="21" t="n"/>
      <c r="AC99" s="21" t="n"/>
      <c r="AD99" s="21" t="n"/>
      <c r="AE99" s="33" t="n"/>
      <c r="AF99" s="21" t="n"/>
      <c r="AG99" s="21" t="n"/>
      <c r="AH99" s="21" t="n"/>
      <c r="AI99" s="21" t="n"/>
      <c r="AJ99" s="21" t="n"/>
      <c r="AK99" s="21" t="n"/>
      <c r="AL99" s="21" t="n"/>
      <c r="AM99" s="21" t="n"/>
      <c r="AN99" s="21" t="n"/>
      <c r="AO99" s="21" t="n"/>
      <c r="AP99" s="29">
        <f>IF(AO99="Clôturée",IF(IF(U99="",1,0)+IF(AB99="",1,0)+IF(AG99="",1,0)+IF(AI99="",1,0)+IF(AM99="",1,0)&gt;0,"Champs manquants","OK"),"")</f>
        <v/>
      </c>
      <c r="AQ99" s="29">
        <f>IF(R99="","",IF(KPI!$C$4="","",IF(AO99="Clôturée","",IF(R99&lt;KPI!$C$4,"En retard",""))))</f>
        <v/>
      </c>
    </row>
    <row r="100" ht="20" customHeight="1">
      <c r="A100" s="21" t="n"/>
      <c r="B100" s="21" t="n"/>
      <c r="C100" s="31" t="n"/>
      <c r="D100" s="21" t="n"/>
      <c r="E100" s="21" t="n"/>
      <c r="F100" s="21" t="n"/>
      <c r="G100" s="21" t="n"/>
      <c r="H100" s="21" t="n"/>
      <c r="I100" s="21" t="n"/>
      <c r="J100" s="21" t="n"/>
      <c r="K100" s="21" t="n"/>
      <c r="L100" s="21" t="n"/>
      <c r="M100" s="21" t="n"/>
      <c r="N100" s="21" t="n"/>
      <c r="O100" s="21" t="n"/>
      <c r="P100" s="21" t="n"/>
      <c r="Q100" s="21" t="n"/>
      <c r="R100" s="31" t="n"/>
      <c r="S100" s="32" t="n"/>
      <c r="T100" s="32" t="n"/>
      <c r="U100" s="32" t="n"/>
      <c r="V100" s="28">
        <f>IF(S100="","",IF(T100="","",(T100-S100)*24))</f>
        <v/>
      </c>
      <c r="W100" s="28">
        <f>IF(S100="","",IF(U100="","",(U100-S100)*24))</f>
        <v/>
      </c>
      <c r="X100" s="21" t="n"/>
      <c r="Y100" s="29">
        <f>IF(V100="","",IF(X100="","",IF(V100&lt;=X100,"Oui","Non")))</f>
        <v/>
      </c>
      <c r="Z100" s="21" t="n"/>
      <c r="AA100" s="21" t="n"/>
      <c r="AB100" s="21" t="n"/>
      <c r="AC100" s="21" t="n"/>
      <c r="AD100" s="21" t="n"/>
      <c r="AE100" s="33" t="n"/>
      <c r="AF100" s="21" t="n"/>
      <c r="AG100" s="21" t="n"/>
      <c r="AH100" s="21" t="n"/>
      <c r="AI100" s="21" t="n"/>
      <c r="AJ100" s="21" t="n"/>
      <c r="AK100" s="21" t="n"/>
      <c r="AL100" s="21" t="n"/>
      <c r="AM100" s="21" t="n"/>
      <c r="AN100" s="21" t="n"/>
      <c r="AO100" s="21" t="n"/>
      <c r="AP100" s="29">
        <f>IF(AO100="Clôturée",IF(IF(U100="",1,0)+IF(AB100="",1,0)+IF(AG100="",1,0)+IF(AI100="",1,0)+IF(AM100="",1,0)&gt;0,"Champs manquants","OK"),"")</f>
        <v/>
      </c>
      <c r="AQ100" s="29">
        <f>IF(R100="","",IF(KPI!$C$4="","",IF(AO100="Clôturée","",IF(R100&lt;KPI!$C$4,"En retard",""))))</f>
        <v/>
      </c>
    </row>
    <row r="101" ht="20" customHeight="1">
      <c r="A101" s="21" t="n"/>
      <c r="B101" s="21" t="n"/>
      <c r="C101" s="31" t="n"/>
      <c r="D101" s="21" t="n"/>
      <c r="E101" s="21" t="n"/>
      <c r="F101" s="21" t="n"/>
      <c r="G101" s="21" t="n"/>
      <c r="H101" s="21" t="n"/>
      <c r="I101" s="21" t="n"/>
      <c r="J101" s="21" t="n"/>
      <c r="K101" s="21" t="n"/>
      <c r="L101" s="21" t="n"/>
      <c r="M101" s="21" t="n"/>
      <c r="N101" s="21" t="n"/>
      <c r="O101" s="21" t="n"/>
      <c r="P101" s="21" t="n"/>
      <c r="Q101" s="21" t="n"/>
      <c r="R101" s="31" t="n"/>
      <c r="S101" s="32" t="n"/>
      <c r="T101" s="32" t="n"/>
      <c r="U101" s="32" t="n"/>
      <c r="V101" s="28">
        <f>IF(S101="","",IF(T101="","",(T101-S101)*24))</f>
        <v/>
      </c>
      <c r="W101" s="28">
        <f>IF(S101="","",IF(U101="","",(U101-S101)*24))</f>
        <v/>
      </c>
      <c r="X101" s="21" t="n"/>
      <c r="Y101" s="29">
        <f>IF(V101="","",IF(X101="","",IF(V101&lt;=X101,"Oui","Non")))</f>
        <v/>
      </c>
      <c r="Z101" s="21" t="n"/>
      <c r="AA101" s="21" t="n"/>
      <c r="AB101" s="21" t="n"/>
      <c r="AC101" s="21" t="n"/>
      <c r="AD101" s="21" t="n"/>
      <c r="AE101" s="33" t="n"/>
      <c r="AF101" s="21" t="n"/>
      <c r="AG101" s="21" t="n"/>
      <c r="AH101" s="21" t="n"/>
      <c r="AI101" s="21" t="n"/>
      <c r="AJ101" s="21" t="n"/>
      <c r="AK101" s="21" t="n"/>
      <c r="AL101" s="21" t="n"/>
      <c r="AM101" s="21" t="n"/>
      <c r="AN101" s="21" t="n"/>
      <c r="AO101" s="21" t="n"/>
      <c r="AP101" s="29">
        <f>IF(AO101="Clôturée",IF(IF(U101="",1,0)+IF(AB101="",1,0)+IF(AG101="",1,0)+IF(AI101="",1,0)+IF(AM101="",1,0)&gt;0,"Champs manquants","OK"),"")</f>
        <v/>
      </c>
      <c r="AQ101" s="29">
        <f>IF(R101="","",IF(KPI!$C$4="","",IF(AO101="Clôturée","",IF(R101&lt;KPI!$C$4,"En retard",""))))</f>
        <v/>
      </c>
    </row>
    <row r="102" ht="20" customHeight="1">
      <c r="A102" s="21" t="n"/>
      <c r="B102" s="21" t="n"/>
      <c r="C102" s="31" t="n"/>
      <c r="D102" s="21" t="n"/>
      <c r="E102" s="21" t="n"/>
      <c r="F102" s="21" t="n"/>
      <c r="G102" s="21" t="n"/>
      <c r="H102" s="21" t="n"/>
      <c r="I102" s="21" t="n"/>
      <c r="J102" s="21" t="n"/>
      <c r="K102" s="21" t="n"/>
      <c r="L102" s="21" t="n"/>
      <c r="M102" s="21" t="n"/>
      <c r="N102" s="21" t="n"/>
      <c r="O102" s="21" t="n"/>
      <c r="P102" s="21" t="n"/>
      <c r="Q102" s="21" t="n"/>
      <c r="R102" s="31" t="n"/>
      <c r="S102" s="32" t="n"/>
      <c r="T102" s="32" t="n"/>
      <c r="U102" s="32" t="n"/>
      <c r="V102" s="28">
        <f>IF(S102="","",IF(T102="","",(T102-S102)*24))</f>
        <v/>
      </c>
      <c r="W102" s="28">
        <f>IF(S102="","",IF(U102="","",(U102-S102)*24))</f>
        <v/>
      </c>
      <c r="X102" s="21" t="n"/>
      <c r="Y102" s="29">
        <f>IF(V102="","",IF(X102="","",IF(V102&lt;=X102,"Oui","Non")))</f>
        <v/>
      </c>
      <c r="Z102" s="21" t="n"/>
      <c r="AA102" s="21" t="n"/>
      <c r="AB102" s="21" t="n"/>
      <c r="AC102" s="21" t="n"/>
      <c r="AD102" s="21" t="n"/>
      <c r="AE102" s="33" t="n"/>
      <c r="AF102" s="21" t="n"/>
      <c r="AG102" s="21" t="n"/>
      <c r="AH102" s="21" t="n"/>
      <c r="AI102" s="21" t="n"/>
      <c r="AJ102" s="21" t="n"/>
      <c r="AK102" s="21" t="n"/>
      <c r="AL102" s="21" t="n"/>
      <c r="AM102" s="21" t="n"/>
      <c r="AN102" s="21" t="n"/>
      <c r="AO102" s="21" t="n"/>
      <c r="AP102" s="29">
        <f>IF(AO102="Clôturée",IF(IF(U102="",1,0)+IF(AB102="",1,0)+IF(AG102="",1,0)+IF(AI102="",1,0)+IF(AM102="",1,0)&gt;0,"Champs manquants","OK"),"")</f>
        <v/>
      </c>
      <c r="AQ102" s="29">
        <f>IF(R102="","",IF(KPI!$C$4="","",IF(AO102="Clôturée","",IF(R102&lt;KPI!$C$4,"En retard",""))))</f>
        <v/>
      </c>
    </row>
    <row r="103" ht="20" customHeight="1">
      <c r="A103" s="21" t="n"/>
      <c r="B103" s="21" t="n"/>
      <c r="C103" s="31" t="n"/>
      <c r="D103" s="21" t="n"/>
      <c r="E103" s="21" t="n"/>
      <c r="F103" s="21" t="n"/>
      <c r="G103" s="21" t="n"/>
      <c r="H103" s="21" t="n"/>
      <c r="I103" s="21" t="n"/>
      <c r="J103" s="21" t="n"/>
      <c r="K103" s="21" t="n"/>
      <c r="L103" s="21" t="n"/>
      <c r="M103" s="21" t="n"/>
      <c r="N103" s="21" t="n"/>
      <c r="O103" s="21" t="n"/>
      <c r="P103" s="21" t="n"/>
      <c r="Q103" s="21" t="n"/>
      <c r="R103" s="31" t="n"/>
      <c r="S103" s="32" t="n"/>
      <c r="T103" s="32" t="n"/>
      <c r="U103" s="32" t="n"/>
      <c r="V103" s="28">
        <f>IF(S103="","",IF(T103="","",(T103-S103)*24))</f>
        <v/>
      </c>
      <c r="W103" s="28">
        <f>IF(S103="","",IF(U103="","",(U103-S103)*24))</f>
        <v/>
      </c>
      <c r="X103" s="21" t="n"/>
      <c r="Y103" s="29">
        <f>IF(V103="","",IF(X103="","",IF(V103&lt;=X103,"Oui","Non")))</f>
        <v/>
      </c>
      <c r="Z103" s="21" t="n"/>
      <c r="AA103" s="21" t="n"/>
      <c r="AB103" s="21" t="n"/>
      <c r="AC103" s="21" t="n"/>
      <c r="AD103" s="21" t="n"/>
      <c r="AE103" s="33" t="n"/>
      <c r="AF103" s="21" t="n"/>
      <c r="AG103" s="21" t="n"/>
      <c r="AH103" s="21" t="n"/>
      <c r="AI103" s="21" t="n"/>
      <c r="AJ103" s="21" t="n"/>
      <c r="AK103" s="21" t="n"/>
      <c r="AL103" s="21" t="n"/>
      <c r="AM103" s="21" t="n"/>
      <c r="AN103" s="21" t="n"/>
      <c r="AO103" s="21" t="n"/>
      <c r="AP103" s="29">
        <f>IF(AO103="Clôturée",IF(IF(U103="",1,0)+IF(AB103="",1,0)+IF(AG103="",1,0)+IF(AI103="",1,0)+IF(AM103="",1,0)&gt;0,"Champs manquants","OK"),"")</f>
        <v/>
      </c>
      <c r="AQ103" s="29">
        <f>IF(R103="","",IF(KPI!$C$4="","",IF(AO103="Clôturée","",IF(R103&lt;KPI!$C$4,"En retard",""))))</f>
        <v/>
      </c>
    </row>
    <row r="104" ht="20" customHeight="1">
      <c r="A104" s="21" t="n"/>
      <c r="B104" s="21" t="n"/>
      <c r="C104" s="31" t="n"/>
      <c r="D104" s="21" t="n"/>
      <c r="E104" s="21" t="n"/>
      <c r="F104" s="21" t="n"/>
      <c r="G104" s="21" t="n"/>
      <c r="H104" s="21" t="n"/>
      <c r="I104" s="21" t="n"/>
      <c r="J104" s="21" t="n"/>
      <c r="K104" s="21" t="n"/>
      <c r="L104" s="21" t="n"/>
      <c r="M104" s="21" t="n"/>
      <c r="N104" s="21" t="n"/>
      <c r="O104" s="21" t="n"/>
      <c r="P104" s="21" t="n"/>
      <c r="Q104" s="21" t="n"/>
      <c r="R104" s="31" t="n"/>
      <c r="S104" s="32" t="n"/>
      <c r="T104" s="32" t="n"/>
      <c r="U104" s="32" t="n"/>
      <c r="V104" s="28">
        <f>IF(S104="","",IF(T104="","",(T104-S104)*24))</f>
        <v/>
      </c>
      <c r="W104" s="28">
        <f>IF(S104="","",IF(U104="","",(U104-S104)*24))</f>
        <v/>
      </c>
      <c r="X104" s="21" t="n"/>
      <c r="Y104" s="29">
        <f>IF(V104="","",IF(X104="","",IF(V104&lt;=X104,"Oui","Non")))</f>
        <v/>
      </c>
      <c r="Z104" s="21" t="n"/>
      <c r="AA104" s="21" t="n"/>
      <c r="AB104" s="21" t="n"/>
      <c r="AC104" s="21" t="n"/>
      <c r="AD104" s="21" t="n"/>
      <c r="AE104" s="33" t="n"/>
      <c r="AF104" s="21" t="n"/>
      <c r="AG104" s="21" t="n"/>
      <c r="AH104" s="21" t="n"/>
      <c r="AI104" s="21" t="n"/>
      <c r="AJ104" s="21" t="n"/>
      <c r="AK104" s="21" t="n"/>
      <c r="AL104" s="21" t="n"/>
      <c r="AM104" s="21" t="n"/>
      <c r="AN104" s="21" t="n"/>
      <c r="AO104" s="21" t="n"/>
      <c r="AP104" s="29">
        <f>IF(AO104="Clôturée",IF(IF(U104="",1,0)+IF(AB104="",1,0)+IF(AG104="",1,0)+IF(AI104="",1,0)+IF(AM104="",1,0)&gt;0,"Champs manquants","OK"),"")</f>
        <v/>
      </c>
      <c r="AQ104" s="29">
        <f>IF(R104="","",IF(KPI!$C$4="","",IF(AO104="Clôturée","",IF(R104&lt;KPI!$C$4,"En retard",""))))</f>
        <v/>
      </c>
    </row>
    <row r="105" ht="20" customHeight="1">
      <c r="A105" s="21" t="n"/>
      <c r="B105" s="21" t="n"/>
      <c r="C105" s="31" t="n"/>
      <c r="D105" s="21" t="n"/>
      <c r="E105" s="21" t="n"/>
      <c r="F105" s="21" t="n"/>
      <c r="G105" s="21" t="n"/>
      <c r="H105" s="21" t="n"/>
      <c r="I105" s="21" t="n"/>
      <c r="J105" s="21" t="n"/>
      <c r="K105" s="21" t="n"/>
      <c r="L105" s="21" t="n"/>
      <c r="M105" s="21" t="n"/>
      <c r="N105" s="21" t="n"/>
      <c r="O105" s="21" t="n"/>
      <c r="P105" s="21" t="n"/>
      <c r="Q105" s="21" t="n"/>
      <c r="R105" s="31" t="n"/>
      <c r="S105" s="32" t="n"/>
      <c r="T105" s="32" t="n"/>
      <c r="U105" s="32" t="n"/>
      <c r="V105" s="28">
        <f>IF(S105="","",IF(T105="","",(T105-S105)*24))</f>
        <v/>
      </c>
      <c r="W105" s="28">
        <f>IF(S105="","",IF(U105="","",(U105-S105)*24))</f>
        <v/>
      </c>
      <c r="X105" s="21" t="n"/>
      <c r="Y105" s="29">
        <f>IF(V105="","",IF(X105="","",IF(V105&lt;=X105,"Oui","Non")))</f>
        <v/>
      </c>
      <c r="Z105" s="21" t="n"/>
      <c r="AA105" s="21" t="n"/>
      <c r="AB105" s="21" t="n"/>
      <c r="AC105" s="21" t="n"/>
      <c r="AD105" s="21" t="n"/>
      <c r="AE105" s="33" t="n"/>
      <c r="AF105" s="21" t="n"/>
      <c r="AG105" s="21" t="n"/>
      <c r="AH105" s="21" t="n"/>
      <c r="AI105" s="21" t="n"/>
      <c r="AJ105" s="21" t="n"/>
      <c r="AK105" s="21" t="n"/>
      <c r="AL105" s="21" t="n"/>
      <c r="AM105" s="21" t="n"/>
      <c r="AN105" s="21" t="n"/>
      <c r="AO105" s="21" t="n"/>
      <c r="AP105" s="29">
        <f>IF(AO105="Clôturée",IF(IF(U105="",1,0)+IF(AB105="",1,0)+IF(AG105="",1,0)+IF(AI105="",1,0)+IF(AM105="",1,0)&gt;0,"Champs manquants","OK"),"")</f>
        <v/>
      </c>
      <c r="AQ105" s="29">
        <f>IF(R105="","",IF(KPI!$C$4="","",IF(AO105="Clôturée","",IF(R105&lt;KPI!$C$4,"En retard",""))))</f>
        <v/>
      </c>
    </row>
    <row r="106" ht="20" customHeight="1">
      <c r="A106" s="21" t="n"/>
      <c r="B106" s="21" t="n"/>
      <c r="C106" s="31" t="n"/>
      <c r="D106" s="21" t="n"/>
      <c r="E106" s="21" t="n"/>
      <c r="F106" s="21" t="n"/>
      <c r="G106" s="21" t="n"/>
      <c r="H106" s="21" t="n"/>
      <c r="I106" s="21" t="n"/>
      <c r="J106" s="21" t="n"/>
      <c r="K106" s="21" t="n"/>
      <c r="L106" s="21" t="n"/>
      <c r="M106" s="21" t="n"/>
      <c r="N106" s="21" t="n"/>
      <c r="O106" s="21" t="n"/>
      <c r="P106" s="21" t="n"/>
      <c r="Q106" s="21" t="n"/>
      <c r="R106" s="31" t="n"/>
      <c r="S106" s="32" t="n"/>
      <c r="T106" s="32" t="n"/>
      <c r="U106" s="32" t="n"/>
      <c r="V106" s="28">
        <f>IF(S106="","",IF(T106="","",(T106-S106)*24))</f>
        <v/>
      </c>
      <c r="W106" s="28">
        <f>IF(S106="","",IF(U106="","",(U106-S106)*24))</f>
        <v/>
      </c>
      <c r="X106" s="21" t="n"/>
      <c r="Y106" s="29">
        <f>IF(V106="","",IF(X106="","",IF(V106&lt;=X106,"Oui","Non")))</f>
        <v/>
      </c>
      <c r="Z106" s="21" t="n"/>
      <c r="AA106" s="21" t="n"/>
      <c r="AB106" s="21" t="n"/>
      <c r="AC106" s="21" t="n"/>
      <c r="AD106" s="21" t="n"/>
      <c r="AE106" s="33" t="n"/>
      <c r="AF106" s="21" t="n"/>
      <c r="AG106" s="21" t="n"/>
      <c r="AH106" s="21" t="n"/>
      <c r="AI106" s="21" t="n"/>
      <c r="AJ106" s="21" t="n"/>
      <c r="AK106" s="21" t="n"/>
      <c r="AL106" s="21" t="n"/>
      <c r="AM106" s="21" t="n"/>
      <c r="AN106" s="21" t="n"/>
      <c r="AO106" s="21" t="n"/>
      <c r="AP106" s="29">
        <f>IF(AO106="Clôturée",IF(IF(U106="",1,0)+IF(AB106="",1,0)+IF(AG106="",1,0)+IF(AI106="",1,0)+IF(AM106="",1,0)&gt;0,"Champs manquants","OK"),"")</f>
        <v/>
      </c>
      <c r="AQ106" s="29">
        <f>IF(R106="","",IF(KPI!$C$4="","",IF(AO106="Clôturée","",IF(R106&lt;KPI!$C$4,"En retard",""))))</f>
        <v/>
      </c>
    </row>
    <row r="107" ht="20" customHeight="1">
      <c r="A107" s="21" t="n"/>
      <c r="B107" s="21" t="n"/>
      <c r="C107" s="31" t="n"/>
      <c r="D107" s="21" t="n"/>
      <c r="E107" s="21" t="n"/>
      <c r="F107" s="21" t="n"/>
      <c r="G107" s="21" t="n"/>
      <c r="H107" s="21" t="n"/>
      <c r="I107" s="21" t="n"/>
      <c r="J107" s="21" t="n"/>
      <c r="K107" s="21" t="n"/>
      <c r="L107" s="21" t="n"/>
      <c r="M107" s="21" t="n"/>
      <c r="N107" s="21" t="n"/>
      <c r="O107" s="21" t="n"/>
      <c r="P107" s="21" t="n"/>
      <c r="Q107" s="21" t="n"/>
      <c r="R107" s="31" t="n"/>
      <c r="S107" s="32" t="n"/>
      <c r="T107" s="32" t="n"/>
      <c r="U107" s="32" t="n"/>
      <c r="V107" s="28">
        <f>IF(S107="","",IF(T107="","",(T107-S107)*24))</f>
        <v/>
      </c>
      <c r="W107" s="28">
        <f>IF(S107="","",IF(U107="","",(U107-S107)*24))</f>
        <v/>
      </c>
      <c r="X107" s="21" t="n"/>
      <c r="Y107" s="29">
        <f>IF(V107="","",IF(X107="","",IF(V107&lt;=X107,"Oui","Non")))</f>
        <v/>
      </c>
      <c r="Z107" s="21" t="n"/>
      <c r="AA107" s="21" t="n"/>
      <c r="AB107" s="21" t="n"/>
      <c r="AC107" s="21" t="n"/>
      <c r="AD107" s="21" t="n"/>
      <c r="AE107" s="33" t="n"/>
      <c r="AF107" s="21" t="n"/>
      <c r="AG107" s="21" t="n"/>
      <c r="AH107" s="21" t="n"/>
      <c r="AI107" s="21" t="n"/>
      <c r="AJ107" s="21" t="n"/>
      <c r="AK107" s="21" t="n"/>
      <c r="AL107" s="21" t="n"/>
      <c r="AM107" s="21" t="n"/>
      <c r="AN107" s="21" t="n"/>
      <c r="AO107" s="21" t="n"/>
      <c r="AP107" s="29">
        <f>IF(AO107="Clôturée",IF(IF(U107="",1,0)+IF(AB107="",1,0)+IF(AG107="",1,0)+IF(AI107="",1,0)+IF(AM107="",1,0)&gt;0,"Champs manquants","OK"),"")</f>
        <v/>
      </c>
      <c r="AQ107" s="29">
        <f>IF(R107="","",IF(KPI!$C$4="","",IF(AO107="Clôturée","",IF(R107&lt;KPI!$C$4,"En retard",""))))</f>
        <v/>
      </c>
    </row>
    <row r="108" ht="20" customHeight="1">
      <c r="A108" s="21" t="n"/>
      <c r="B108" s="21" t="n"/>
      <c r="C108" s="31" t="n"/>
      <c r="D108" s="21" t="n"/>
      <c r="E108" s="21" t="n"/>
      <c r="F108" s="21" t="n"/>
      <c r="G108" s="21" t="n"/>
      <c r="H108" s="21" t="n"/>
      <c r="I108" s="21" t="n"/>
      <c r="J108" s="21" t="n"/>
      <c r="K108" s="21" t="n"/>
      <c r="L108" s="21" t="n"/>
      <c r="M108" s="21" t="n"/>
      <c r="N108" s="21" t="n"/>
      <c r="O108" s="21" t="n"/>
      <c r="P108" s="21" t="n"/>
      <c r="Q108" s="21" t="n"/>
      <c r="R108" s="31" t="n"/>
      <c r="S108" s="32" t="n"/>
      <c r="T108" s="32" t="n"/>
      <c r="U108" s="32" t="n"/>
      <c r="V108" s="28">
        <f>IF(S108="","",IF(T108="","",(T108-S108)*24))</f>
        <v/>
      </c>
      <c r="W108" s="28">
        <f>IF(S108="","",IF(U108="","",(U108-S108)*24))</f>
        <v/>
      </c>
      <c r="X108" s="21" t="n"/>
      <c r="Y108" s="29">
        <f>IF(V108="","",IF(X108="","",IF(V108&lt;=X108,"Oui","Non")))</f>
        <v/>
      </c>
      <c r="Z108" s="21" t="n"/>
      <c r="AA108" s="21" t="n"/>
      <c r="AB108" s="21" t="n"/>
      <c r="AC108" s="21" t="n"/>
      <c r="AD108" s="21" t="n"/>
      <c r="AE108" s="33" t="n"/>
      <c r="AF108" s="21" t="n"/>
      <c r="AG108" s="21" t="n"/>
      <c r="AH108" s="21" t="n"/>
      <c r="AI108" s="21" t="n"/>
      <c r="AJ108" s="21" t="n"/>
      <c r="AK108" s="21" t="n"/>
      <c r="AL108" s="21" t="n"/>
      <c r="AM108" s="21" t="n"/>
      <c r="AN108" s="21" t="n"/>
      <c r="AO108" s="21" t="n"/>
      <c r="AP108" s="29">
        <f>IF(AO108="Clôturée",IF(IF(U108="",1,0)+IF(AB108="",1,0)+IF(AG108="",1,0)+IF(AI108="",1,0)+IF(AM108="",1,0)&gt;0,"Champs manquants","OK"),"")</f>
        <v/>
      </c>
      <c r="AQ108" s="29">
        <f>IF(R108="","",IF(KPI!$C$4="","",IF(AO108="Clôturée","",IF(R108&lt;KPI!$C$4,"En retard",""))))</f>
        <v/>
      </c>
    </row>
    <row r="109" ht="20" customHeight="1">
      <c r="A109" s="21" t="n"/>
      <c r="B109" s="21" t="n"/>
      <c r="C109" s="31" t="n"/>
      <c r="D109" s="21" t="n"/>
      <c r="E109" s="21" t="n"/>
      <c r="F109" s="21" t="n"/>
      <c r="G109" s="21" t="n"/>
      <c r="H109" s="21" t="n"/>
      <c r="I109" s="21" t="n"/>
      <c r="J109" s="21" t="n"/>
      <c r="K109" s="21" t="n"/>
      <c r="L109" s="21" t="n"/>
      <c r="M109" s="21" t="n"/>
      <c r="N109" s="21" t="n"/>
      <c r="O109" s="21" t="n"/>
      <c r="P109" s="21" t="n"/>
      <c r="Q109" s="21" t="n"/>
      <c r="R109" s="31" t="n"/>
      <c r="S109" s="32" t="n"/>
      <c r="T109" s="32" t="n"/>
      <c r="U109" s="32" t="n"/>
      <c r="V109" s="28">
        <f>IF(S109="","",IF(T109="","",(T109-S109)*24))</f>
        <v/>
      </c>
      <c r="W109" s="28">
        <f>IF(S109="","",IF(U109="","",(U109-S109)*24))</f>
        <v/>
      </c>
      <c r="X109" s="21" t="n"/>
      <c r="Y109" s="29">
        <f>IF(V109="","",IF(X109="","",IF(V109&lt;=X109,"Oui","Non")))</f>
        <v/>
      </c>
      <c r="Z109" s="21" t="n"/>
      <c r="AA109" s="21" t="n"/>
      <c r="AB109" s="21" t="n"/>
      <c r="AC109" s="21" t="n"/>
      <c r="AD109" s="21" t="n"/>
      <c r="AE109" s="33" t="n"/>
      <c r="AF109" s="21" t="n"/>
      <c r="AG109" s="21" t="n"/>
      <c r="AH109" s="21" t="n"/>
      <c r="AI109" s="21" t="n"/>
      <c r="AJ109" s="21" t="n"/>
      <c r="AK109" s="21" t="n"/>
      <c r="AL109" s="21" t="n"/>
      <c r="AM109" s="21" t="n"/>
      <c r="AN109" s="21" t="n"/>
      <c r="AO109" s="21" t="n"/>
      <c r="AP109" s="29">
        <f>IF(AO109="Clôturée",IF(IF(U109="",1,0)+IF(AB109="",1,0)+IF(AG109="",1,0)+IF(AI109="",1,0)+IF(AM109="",1,0)&gt;0,"Champs manquants","OK"),"")</f>
        <v/>
      </c>
      <c r="AQ109" s="29">
        <f>IF(R109="","",IF(KPI!$C$4="","",IF(AO109="Clôturée","",IF(R109&lt;KPI!$C$4,"En retard",""))))</f>
        <v/>
      </c>
    </row>
    <row r="110" ht="20" customHeight="1">
      <c r="A110" s="21" t="n"/>
      <c r="B110" s="21" t="n"/>
      <c r="C110" s="31" t="n"/>
      <c r="D110" s="21" t="n"/>
      <c r="E110" s="21" t="n"/>
      <c r="F110" s="21" t="n"/>
      <c r="G110" s="21" t="n"/>
      <c r="H110" s="21" t="n"/>
      <c r="I110" s="21" t="n"/>
      <c r="J110" s="21" t="n"/>
      <c r="K110" s="21" t="n"/>
      <c r="L110" s="21" t="n"/>
      <c r="M110" s="21" t="n"/>
      <c r="N110" s="21" t="n"/>
      <c r="O110" s="21" t="n"/>
      <c r="P110" s="21" t="n"/>
      <c r="Q110" s="21" t="n"/>
      <c r="R110" s="31" t="n"/>
      <c r="S110" s="32" t="n"/>
      <c r="T110" s="32" t="n"/>
      <c r="U110" s="32" t="n"/>
      <c r="V110" s="28">
        <f>IF(S110="","",IF(T110="","",(T110-S110)*24))</f>
        <v/>
      </c>
      <c r="W110" s="28">
        <f>IF(S110="","",IF(U110="","",(U110-S110)*24))</f>
        <v/>
      </c>
      <c r="X110" s="21" t="n"/>
      <c r="Y110" s="29">
        <f>IF(V110="","",IF(X110="","",IF(V110&lt;=X110,"Oui","Non")))</f>
        <v/>
      </c>
      <c r="Z110" s="21" t="n"/>
      <c r="AA110" s="21" t="n"/>
      <c r="AB110" s="21" t="n"/>
      <c r="AC110" s="21" t="n"/>
      <c r="AD110" s="21" t="n"/>
      <c r="AE110" s="33" t="n"/>
      <c r="AF110" s="21" t="n"/>
      <c r="AG110" s="21" t="n"/>
      <c r="AH110" s="21" t="n"/>
      <c r="AI110" s="21" t="n"/>
      <c r="AJ110" s="21" t="n"/>
      <c r="AK110" s="21" t="n"/>
      <c r="AL110" s="21" t="n"/>
      <c r="AM110" s="21" t="n"/>
      <c r="AN110" s="21" t="n"/>
      <c r="AO110" s="21" t="n"/>
      <c r="AP110" s="29">
        <f>IF(AO110="Clôturée",IF(IF(U110="",1,0)+IF(AB110="",1,0)+IF(AG110="",1,0)+IF(AI110="",1,0)+IF(AM110="",1,0)&gt;0,"Champs manquants","OK"),"")</f>
        <v/>
      </c>
      <c r="AQ110" s="29">
        <f>IF(R110="","",IF(KPI!$C$4="","",IF(AO110="Clôturée","",IF(R110&lt;KPI!$C$4,"En retard",""))))</f>
        <v/>
      </c>
    </row>
    <row r="111" ht="20" customHeight="1">
      <c r="A111" s="21" t="n"/>
      <c r="B111" s="21" t="n"/>
      <c r="C111" s="31" t="n"/>
      <c r="D111" s="21" t="n"/>
      <c r="E111" s="21" t="n"/>
      <c r="F111" s="21" t="n"/>
      <c r="G111" s="21" t="n"/>
      <c r="H111" s="21" t="n"/>
      <c r="I111" s="21" t="n"/>
      <c r="J111" s="21" t="n"/>
      <c r="K111" s="21" t="n"/>
      <c r="L111" s="21" t="n"/>
      <c r="M111" s="21" t="n"/>
      <c r="N111" s="21" t="n"/>
      <c r="O111" s="21" t="n"/>
      <c r="P111" s="21" t="n"/>
      <c r="Q111" s="21" t="n"/>
      <c r="R111" s="31" t="n"/>
      <c r="S111" s="32" t="n"/>
      <c r="T111" s="32" t="n"/>
      <c r="U111" s="32" t="n"/>
      <c r="V111" s="28">
        <f>IF(S111="","",IF(T111="","",(T111-S111)*24))</f>
        <v/>
      </c>
      <c r="W111" s="28">
        <f>IF(S111="","",IF(U111="","",(U111-S111)*24))</f>
        <v/>
      </c>
      <c r="X111" s="21" t="n"/>
      <c r="Y111" s="29">
        <f>IF(V111="","",IF(X111="","",IF(V111&lt;=X111,"Oui","Non")))</f>
        <v/>
      </c>
      <c r="Z111" s="21" t="n"/>
      <c r="AA111" s="21" t="n"/>
      <c r="AB111" s="21" t="n"/>
      <c r="AC111" s="21" t="n"/>
      <c r="AD111" s="21" t="n"/>
      <c r="AE111" s="33" t="n"/>
      <c r="AF111" s="21" t="n"/>
      <c r="AG111" s="21" t="n"/>
      <c r="AH111" s="21" t="n"/>
      <c r="AI111" s="21" t="n"/>
      <c r="AJ111" s="21" t="n"/>
      <c r="AK111" s="21" t="n"/>
      <c r="AL111" s="21" t="n"/>
      <c r="AM111" s="21" t="n"/>
      <c r="AN111" s="21" t="n"/>
      <c r="AO111" s="21" t="n"/>
      <c r="AP111" s="29">
        <f>IF(AO111="Clôturée",IF(IF(U111="",1,0)+IF(AB111="",1,0)+IF(AG111="",1,0)+IF(AI111="",1,0)+IF(AM111="",1,0)&gt;0,"Champs manquants","OK"),"")</f>
        <v/>
      </c>
      <c r="AQ111" s="29">
        <f>IF(R111="","",IF(KPI!$C$4="","",IF(AO111="Clôturée","",IF(R111&lt;KPI!$C$4,"En retard",""))))</f>
        <v/>
      </c>
    </row>
    <row r="112" ht="20" customHeight="1">
      <c r="A112" s="21" t="n"/>
      <c r="B112" s="21" t="n"/>
      <c r="C112" s="31" t="n"/>
      <c r="D112" s="21" t="n"/>
      <c r="E112" s="21" t="n"/>
      <c r="F112" s="21" t="n"/>
      <c r="G112" s="21" t="n"/>
      <c r="H112" s="21" t="n"/>
      <c r="I112" s="21" t="n"/>
      <c r="J112" s="21" t="n"/>
      <c r="K112" s="21" t="n"/>
      <c r="L112" s="21" t="n"/>
      <c r="M112" s="21" t="n"/>
      <c r="N112" s="21" t="n"/>
      <c r="O112" s="21" t="n"/>
      <c r="P112" s="21" t="n"/>
      <c r="Q112" s="21" t="n"/>
      <c r="R112" s="31" t="n"/>
      <c r="S112" s="32" t="n"/>
      <c r="T112" s="32" t="n"/>
      <c r="U112" s="32" t="n"/>
      <c r="V112" s="28">
        <f>IF(S112="","",IF(T112="","",(T112-S112)*24))</f>
        <v/>
      </c>
      <c r="W112" s="28">
        <f>IF(S112="","",IF(U112="","",(U112-S112)*24))</f>
        <v/>
      </c>
      <c r="X112" s="21" t="n"/>
      <c r="Y112" s="29">
        <f>IF(V112="","",IF(X112="","",IF(V112&lt;=X112,"Oui","Non")))</f>
        <v/>
      </c>
      <c r="Z112" s="21" t="n"/>
      <c r="AA112" s="21" t="n"/>
      <c r="AB112" s="21" t="n"/>
      <c r="AC112" s="21" t="n"/>
      <c r="AD112" s="21" t="n"/>
      <c r="AE112" s="33" t="n"/>
      <c r="AF112" s="21" t="n"/>
      <c r="AG112" s="21" t="n"/>
      <c r="AH112" s="21" t="n"/>
      <c r="AI112" s="21" t="n"/>
      <c r="AJ112" s="21" t="n"/>
      <c r="AK112" s="21" t="n"/>
      <c r="AL112" s="21" t="n"/>
      <c r="AM112" s="21" t="n"/>
      <c r="AN112" s="21" t="n"/>
      <c r="AO112" s="21" t="n"/>
      <c r="AP112" s="29">
        <f>IF(AO112="Clôturée",IF(IF(U112="",1,0)+IF(AB112="",1,0)+IF(AG112="",1,0)+IF(AI112="",1,0)+IF(AM112="",1,0)&gt;0,"Champs manquants","OK"),"")</f>
        <v/>
      </c>
      <c r="AQ112" s="29">
        <f>IF(R112="","",IF(KPI!$C$4="","",IF(AO112="Clôturée","",IF(R112&lt;KPI!$C$4,"En retard",""))))</f>
        <v/>
      </c>
    </row>
    <row r="113" ht="20" customHeight="1">
      <c r="A113" s="21" t="n"/>
      <c r="B113" s="21" t="n"/>
      <c r="C113" s="31" t="n"/>
      <c r="D113" s="21" t="n"/>
      <c r="E113" s="21" t="n"/>
      <c r="F113" s="21" t="n"/>
      <c r="G113" s="21" t="n"/>
      <c r="H113" s="21" t="n"/>
      <c r="I113" s="21" t="n"/>
      <c r="J113" s="21" t="n"/>
      <c r="K113" s="21" t="n"/>
      <c r="L113" s="21" t="n"/>
      <c r="M113" s="21" t="n"/>
      <c r="N113" s="21" t="n"/>
      <c r="O113" s="21" t="n"/>
      <c r="P113" s="21" t="n"/>
      <c r="Q113" s="21" t="n"/>
      <c r="R113" s="31" t="n"/>
      <c r="S113" s="32" t="n"/>
      <c r="T113" s="32" t="n"/>
      <c r="U113" s="32" t="n"/>
      <c r="V113" s="28">
        <f>IF(S113="","",IF(T113="","",(T113-S113)*24))</f>
        <v/>
      </c>
      <c r="W113" s="28">
        <f>IF(S113="","",IF(U113="","",(U113-S113)*24))</f>
        <v/>
      </c>
      <c r="X113" s="21" t="n"/>
      <c r="Y113" s="29">
        <f>IF(V113="","",IF(X113="","",IF(V113&lt;=X113,"Oui","Non")))</f>
        <v/>
      </c>
      <c r="Z113" s="21" t="n"/>
      <c r="AA113" s="21" t="n"/>
      <c r="AB113" s="21" t="n"/>
      <c r="AC113" s="21" t="n"/>
      <c r="AD113" s="21" t="n"/>
      <c r="AE113" s="33" t="n"/>
      <c r="AF113" s="21" t="n"/>
      <c r="AG113" s="21" t="n"/>
      <c r="AH113" s="21" t="n"/>
      <c r="AI113" s="21" t="n"/>
      <c r="AJ113" s="21" t="n"/>
      <c r="AK113" s="21" t="n"/>
      <c r="AL113" s="21" t="n"/>
      <c r="AM113" s="21" t="n"/>
      <c r="AN113" s="21" t="n"/>
      <c r="AO113" s="21" t="n"/>
      <c r="AP113" s="29">
        <f>IF(AO113="Clôturée",IF(IF(U113="",1,0)+IF(AB113="",1,0)+IF(AG113="",1,0)+IF(AI113="",1,0)+IF(AM113="",1,0)&gt;0,"Champs manquants","OK"),"")</f>
        <v/>
      </c>
      <c r="AQ113" s="29">
        <f>IF(R113="","",IF(KPI!$C$4="","",IF(AO113="Clôturée","",IF(R113&lt;KPI!$C$4,"En retard",""))))</f>
        <v/>
      </c>
    </row>
    <row r="114" ht="20" customHeight="1">
      <c r="A114" s="21" t="n"/>
      <c r="B114" s="21" t="n"/>
      <c r="C114" s="31" t="n"/>
      <c r="D114" s="21" t="n"/>
      <c r="E114" s="21" t="n"/>
      <c r="F114" s="21" t="n"/>
      <c r="G114" s="21" t="n"/>
      <c r="H114" s="21" t="n"/>
      <c r="I114" s="21" t="n"/>
      <c r="J114" s="21" t="n"/>
      <c r="K114" s="21" t="n"/>
      <c r="L114" s="21" t="n"/>
      <c r="M114" s="21" t="n"/>
      <c r="N114" s="21" t="n"/>
      <c r="O114" s="21" t="n"/>
      <c r="P114" s="21" t="n"/>
      <c r="Q114" s="21" t="n"/>
      <c r="R114" s="31" t="n"/>
      <c r="S114" s="32" t="n"/>
      <c r="T114" s="32" t="n"/>
      <c r="U114" s="32" t="n"/>
      <c r="V114" s="28">
        <f>IF(S114="","",IF(T114="","",(T114-S114)*24))</f>
        <v/>
      </c>
      <c r="W114" s="28">
        <f>IF(S114="","",IF(U114="","",(U114-S114)*24))</f>
        <v/>
      </c>
      <c r="X114" s="21" t="n"/>
      <c r="Y114" s="29">
        <f>IF(V114="","",IF(X114="","",IF(V114&lt;=X114,"Oui","Non")))</f>
        <v/>
      </c>
      <c r="Z114" s="21" t="n"/>
      <c r="AA114" s="21" t="n"/>
      <c r="AB114" s="21" t="n"/>
      <c r="AC114" s="21" t="n"/>
      <c r="AD114" s="21" t="n"/>
      <c r="AE114" s="33" t="n"/>
      <c r="AF114" s="21" t="n"/>
      <c r="AG114" s="21" t="n"/>
      <c r="AH114" s="21" t="n"/>
      <c r="AI114" s="21" t="n"/>
      <c r="AJ114" s="21" t="n"/>
      <c r="AK114" s="21" t="n"/>
      <c r="AL114" s="21" t="n"/>
      <c r="AM114" s="21" t="n"/>
      <c r="AN114" s="21" t="n"/>
      <c r="AO114" s="21" t="n"/>
      <c r="AP114" s="29">
        <f>IF(AO114="Clôturée",IF(IF(U114="",1,0)+IF(AB114="",1,0)+IF(AG114="",1,0)+IF(AI114="",1,0)+IF(AM114="",1,0)&gt;0,"Champs manquants","OK"),"")</f>
        <v/>
      </c>
      <c r="AQ114" s="29">
        <f>IF(R114="","",IF(KPI!$C$4="","",IF(AO114="Clôturée","",IF(R114&lt;KPI!$C$4,"En retard",""))))</f>
        <v/>
      </c>
    </row>
    <row r="115" ht="20" customHeight="1">
      <c r="A115" s="21" t="n"/>
      <c r="B115" s="21" t="n"/>
      <c r="C115" s="31" t="n"/>
      <c r="D115" s="21" t="n"/>
      <c r="E115" s="21" t="n"/>
      <c r="F115" s="21" t="n"/>
      <c r="G115" s="21" t="n"/>
      <c r="H115" s="21" t="n"/>
      <c r="I115" s="21" t="n"/>
      <c r="J115" s="21" t="n"/>
      <c r="K115" s="21" t="n"/>
      <c r="L115" s="21" t="n"/>
      <c r="M115" s="21" t="n"/>
      <c r="N115" s="21" t="n"/>
      <c r="O115" s="21" t="n"/>
      <c r="P115" s="21" t="n"/>
      <c r="Q115" s="21" t="n"/>
      <c r="R115" s="31" t="n"/>
      <c r="S115" s="32" t="n"/>
      <c r="T115" s="32" t="n"/>
      <c r="U115" s="32" t="n"/>
      <c r="V115" s="28">
        <f>IF(S115="","",IF(T115="","",(T115-S115)*24))</f>
        <v/>
      </c>
      <c r="W115" s="28">
        <f>IF(S115="","",IF(U115="","",(U115-S115)*24))</f>
        <v/>
      </c>
      <c r="X115" s="21" t="n"/>
      <c r="Y115" s="29">
        <f>IF(V115="","",IF(X115="","",IF(V115&lt;=X115,"Oui","Non")))</f>
        <v/>
      </c>
      <c r="Z115" s="21" t="n"/>
      <c r="AA115" s="21" t="n"/>
      <c r="AB115" s="21" t="n"/>
      <c r="AC115" s="21" t="n"/>
      <c r="AD115" s="21" t="n"/>
      <c r="AE115" s="33" t="n"/>
      <c r="AF115" s="21" t="n"/>
      <c r="AG115" s="21" t="n"/>
      <c r="AH115" s="21" t="n"/>
      <c r="AI115" s="21" t="n"/>
      <c r="AJ115" s="21" t="n"/>
      <c r="AK115" s="21" t="n"/>
      <c r="AL115" s="21" t="n"/>
      <c r="AM115" s="21" t="n"/>
      <c r="AN115" s="21" t="n"/>
      <c r="AO115" s="21" t="n"/>
      <c r="AP115" s="29">
        <f>IF(AO115="Clôturée",IF(IF(U115="",1,0)+IF(AB115="",1,0)+IF(AG115="",1,0)+IF(AI115="",1,0)+IF(AM115="",1,0)&gt;0,"Champs manquants","OK"),"")</f>
        <v/>
      </c>
      <c r="AQ115" s="29">
        <f>IF(R115="","",IF(KPI!$C$4="","",IF(AO115="Clôturée","",IF(R115&lt;KPI!$C$4,"En retard",""))))</f>
        <v/>
      </c>
    </row>
    <row r="116" ht="20" customHeight="1">
      <c r="A116" s="21" t="n"/>
      <c r="B116" s="21" t="n"/>
      <c r="C116" s="31" t="n"/>
      <c r="D116" s="21" t="n"/>
      <c r="E116" s="21" t="n"/>
      <c r="F116" s="21" t="n"/>
      <c r="G116" s="21" t="n"/>
      <c r="H116" s="21" t="n"/>
      <c r="I116" s="21" t="n"/>
      <c r="J116" s="21" t="n"/>
      <c r="K116" s="21" t="n"/>
      <c r="L116" s="21" t="n"/>
      <c r="M116" s="21" t="n"/>
      <c r="N116" s="21" t="n"/>
      <c r="O116" s="21" t="n"/>
      <c r="P116" s="21" t="n"/>
      <c r="Q116" s="21" t="n"/>
      <c r="R116" s="31" t="n"/>
      <c r="S116" s="32" t="n"/>
      <c r="T116" s="32" t="n"/>
      <c r="U116" s="32" t="n"/>
      <c r="V116" s="28">
        <f>IF(S116="","",IF(T116="","",(T116-S116)*24))</f>
        <v/>
      </c>
      <c r="W116" s="28">
        <f>IF(S116="","",IF(U116="","",(U116-S116)*24))</f>
        <v/>
      </c>
      <c r="X116" s="21" t="n"/>
      <c r="Y116" s="29">
        <f>IF(V116="","",IF(X116="","",IF(V116&lt;=X116,"Oui","Non")))</f>
        <v/>
      </c>
      <c r="Z116" s="21" t="n"/>
      <c r="AA116" s="21" t="n"/>
      <c r="AB116" s="21" t="n"/>
      <c r="AC116" s="21" t="n"/>
      <c r="AD116" s="21" t="n"/>
      <c r="AE116" s="33" t="n"/>
      <c r="AF116" s="21" t="n"/>
      <c r="AG116" s="21" t="n"/>
      <c r="AH116" s="21" t="n"/>
      <c r="AI116" s="21" t="n"/>
      <c r="AJ116" s="21" t="n"/>
      <c r="AK116" s="21" t="n"/>
      <c r="AL116" s="21" t="n"/>
      <c r="AM116" s="21" t="n"/>
      <c r="AN116" s="21" t="n"/>
      <c r="AO116" s="21" t="n"/>
      <c r="AP116" s="29">
        <f>IF(AO116="Clôturée",IF(IF(U116="",1,0)+IF(AB116="",1,0)+IF(AG116="",1,0)+IF(AI116="",1,0)+IF(AM116="",1,0)&gt;0,"Champs manquants","OK"),"")</f>
        <v/>
      </c>
      <c r="AQ116" s="29">
        <f>IF(R116="","",IF(KPI!$C$4="","",IF(AO116="Clôturée","",IF(R116&lt;KPI!$C$4,"En retard",""))))</f>
        <v/>
      </c>
    </row>
    <row r="117" ht="20" customHeight="1">
      <c r="A117" s="21" t="n"/>
      <c r="B117" s="21" t="n"/>
      <c r="C117" s="31" t="n"/>
      <c r="D117" s="21" t="n"/>
      <c r="E117" s="21" t="n"/>
      <c r="F117" s="21" t="n"/>
      <c r="G117" s="21" t="n"/>
      <c r="H117" s="21" t="n"/>
      <c r="I117" s="21" t="n"/>
      <c r="J117" s="21" t="n"/>
      <c r="K117" s="21" t="n"/>
      <c r="L117" s="21" t="n"/>
      <c r="M117" s="21" t="n"/>
      <c r="N117" s="21" t="n"/>
      <c r="O117" s="21" t="n"/>
      <c r="P117" s="21" t="n"/>
      <c r="Q117" s="21" t="n"/>
      <c r="R117" s="31" t="n"/>
      <c r="S117" s="32" t="n"/>
      <c r="T117" s="32" t="n"/>
      <c r="U117" s="32" t="n"/>
      <c r="V117" s="28">
        <f>IF(S117="","",IF(T117="","",(T117-S117)*24))</f>
        <v/>
      </c>
      <c r="W117" s="28">
        <f>IF(S117="","",IF(U117="","",(U117-S117)*24))</f>
        <v/>
      </c>
      <c r="X117" s="21" t="n"/>
      <c r="Y117" s="29">
        <f>IF(V117="","",IF(X117="","",IF(V117&lt;=X117,"Oui","Non")))</f>
        <v/>
      </c>
      <c r="Z117" s="21" t="n"/>
      <c r="AA117" s="21" t="n"/>
      <c r="AB117" s="21" t="n"/>
      <c r="AC117" s="21" t="n"/>
      <c r="AD117" s="21" t="n"/>
      <c r="AE117" s="33" t="n"/>
      <c r="AF117" s="21" t="n"/>
      <c r="AG117" s="21" t="n"/>
      <c r="AH117" s="21" t="n"/>
      <c r="AI117" s="21" t="n"/>
      <c r="AJ117" s="21" t="n"/>
      <c r="AK117" s="21" t="n"/>
      <c r="AL117" s="21" t="n"/>
      <c r="AM117" s="21" t="n"/>
      <c r="AN117" s="21" t="n"/>
      <c r="AO117" s="21" t="n"/>
      <c r="AP117" s="29">
        <f>IF(AO117="Clôturée",IF(IF(U117="",1,0)+IF(AB117="",1,0)+IF(AG117="",1,0)+IF(AI117="",1,0)+IF(AM117="",1,0)&gt;0,"Champs manquants","OK"),"")</f>
        <v/>
      </c>
      <c r="AQ117" s="29">
        <f>IF(R117="","",IF(KPI!$C$4="","",IF(AO117="Clôturée","",IF(R117&lt;KPI!$C$4,"En retard",""))))</f>
        <v/>
      </c>
    </row>
    <row r="118" ht="20" customHeight="1">
      <c r="A118" s="21" t="n"/>
      <c r="B118" s="21" t="n"/>
      <c r="C118" s="31" t="n"/>
      <c r="D118" s="21" t="n"/>
      <c r="E118" s="21" t="n"/>
      <c r="F118" s="21" t="n"/>
      <c r="G118" s="21" t="n"/>
      <c r="H118" s="21" t="n"/>
      <c r="I118" s="21" t="n"/>
      <c r="J118" s="21" t="n"/>
      <c r="K118" s="21" t="n"/>
      <c r="L118" s="21" t="n"/>
      <c r="M118" s="21" t="n"/>
      <c r="N118" s="21" t="n"/>
      <c r="O118" s="21" t="n"/>
      <c r="P118" s="21" t="n"/>
      <c r="Q118" s="21" t="n"/>
      <c r="R118" s="31" t="n"/>
      <c r="S118" s="32" t="n"/>
      <c r="T118" s="32" t="n"/>
      <c r="U118" s="32" t="n"/>
      <c r="V118" s="28">
        <f>IF(S118="","",IF(T118="","",(T118-S118)*24))</f>
        <v/>
      </c>
      <c r="W118" s="28">
        <f>IF(S118="","",IF(U118="","",(U118-S118)*24))</f>
        <v/>
      </c>
      <c r="X118" s="21" t="n"/>
      <c r="Y118" s="29">
        <f>IF(V118="","",IF(X118="","",IF(V118&lt;=X118,"Oui","Non")))</f>
        <v/>
      </c>
      <c r="Z118" s="21" t="n"/>
      <c r="AA118" s="21" t="n"/>
      <c r="AB118" s="21" t="n"/>
      <c r="AC118" s="21" t="n"/>
      <c r="AD118" s="21" t="n"/>
      <c r="AE118" s="33" t="n"/>
      <c r="AF118" s="21" t="n"/>
      <c r="AG118" s="21" t="n"/>
      <c r="AH118" s="21" t="n"/>
      <c r="AI118" s="21" t="n"/>
      <c r="AJ118" s="21" t="n"/>
      <c r="AK118" s="21" t="n"/>
      <c r="AL118" s="21" t="n"/>
      <c r="AM118" s="21" t="n"/>
      <c r="AN118" s="21" t="n"/>
      <c r="AO118" s="21" t="n"/>
      <c r="AP118" s="29">
        <f>IF(AO118="Clôturée",IF(IF(U118="",1,0)+IF(AB118="",1,0)+IF(AG118="",1,0)+IF(AI118="",1,0)+IF(AM118="",1,0)&gt;0,"Champs manquants","OK"),"")</f>
        <v/>
      </c>
      <c r="AQ118" s="29">
        <f>IF(R118="","",IF(KPI!$C$4="","",IF(AO118="Clôturée","",IF(R118&lt;KPI!$C$4,"En retard",""))))</f>
        <v/>
      </c>
    </row>
    <row r="119" ht="20" customHeight="1">
      <c r="A119" s="21" t="n"/>
      <c r="B119" s="21" t="n"/>
      <c r="C119" s="31" t="n"/>
      <c r="D119" s="21" t="n"/>
      <c r="E119" s="21" t="n"/>
      <c r="F119" s="21" t="n"/>
      <c r="G119" s="21" t="n"/>
      <c r="H119" s="21" t="n"/>
      <c r="I119" s="21" t="n"/>
      <c r="J119" s="21" t="n"/>
      <c r="K119" s="21" t="n"/>
      <c r="L119" s="21" t="n"/>
      <c r="M119" s="21" t="n"/>
      <c r="N119" s="21" t="n"/>
      <c r="O119" s="21" t="n"/>
      <c r="P119" s="21" t="n"/>
      <c r="Q119" s="21" t="n"/>
      <c r="R119" s="31" t="n"/>
      <c r="S119" s="32" t="n"/>
      <c r="T119" s="32" t="n"/>
      <c r="U119" s="32" t="n"/>
      <c r="V119" s="28">
        <f>IF(S119="","",IF(T119="","",(T119-S119)*24))</f>
        <v/>
      </c>
      <c r="W119" s="28">
        <f>IF(S119="","",IF(U119="","",(U119-S119)*24))</f>
        <v/>
      </c>
      <c r="X119" s="21" t="n"/>
      <c r="Y119" s="29">
        <f>IF(V119="","",IF(X119="","",IF(V119&lt;=X119,"Oui","Non")))</f>
        <v/>
      </c>
      <c r="Z119" s="21" t="n"/>
      <c r="AA119" s="21" t="n"/>
      <c r="AB119" s="21" t="n"/>
      <c r="AC119" s="21" t="n"/>
      <c r="AD119" s="21" t="n"/>
      <c r="AE119" s="33" t="n"/>
      <c r="AF119" s="21" t="n"/>
      <c r="AG119" s="21" t="n"/>
      <c r="AH119" s="21" t="n"/>
      <c r="AI119" s="21" t="n"/>
      <c r="AJ119" s="21" t="n"/>
      <c r="AK119" s="21" t="n"/>
      <c r="AL119" s="21" t="n"/>
      <c r="AM119" s="21" t="n"/>
      <c r="AN119" s="21" t="n"/>
      <c r="AO119" s="21" t="n"/>
      <c r="AP119" s="29">
        <f>IF(AO119="Clôturée",IF(IF(U119="",1,0)+IF(AB119="",1,0)+IF(AG119="",1,0)+IF(AI119="",1,0)+IF(AM119="",1,0)&gt;0,"Champs manquants","OK"),"")</f>
        <v/>
      </c>
      <c r="AQ119" s="29">
        <f>IF(R119="","",IF(KPI!$C$4="","",IF(AO119="Clôturée","",IF(R119&lt;KPI!$C$4,"En retard",""))))</f>
        <v/>
      </c>
    </row>
    <row r="120" ht="20" customHeight="1">
      <c r="A120" s="21" t="n"/>
      <c r="B120" s="21" t="n"/>
      <c r="C120" s="31" t="n"/>
      <c r="D120" s="21" t="n"/>
      <c r="E120" s="21" t="n"/>
      <c r="F120" s="21" t="n"/>
      <c r="G120" s="21" t="n"/>
      <c r="H120" s="21" t="n"/>
      <c r="I120" s="21" t="n"/>
      <c r="J120" s="21" t="n"/>
      <c r="K120" s="21" t="n"/>
      <c r="L120" s="21" t="n"/>
      <c r="M120" s="21" t="n"/>
      <c r="N120" s="21" t="n"/>
      <c r="O120" s="21" t="n"/>
      <c r="P120" s="21" t="n"/>
      <c r="Q120" s="21" t="n"/>
      <c r="R120" s="31" t="n"/>
      <c r="S120" s="32" t="n"/>
      <c r="T120" s="32" t="n"/>
      <c r="U120" s="32" t="n"/>
      <c r="V120" s="28">
        <f>IF(S120="","",IF(T120="","",(T120-S120)*24))</f>
        <v/>
      </c>
      <c r="W120" s="28">
        <f>IF(S120="","",IF(U120="","",(U120-S120)*24))</f>
        <v/>
      </c>
      <c r="X120" s="21" t="n"/>
      <c r="Y120" s="29">
        <f>IF(V120="","",IF(X120="","",IF(V120&lt;=X120,"Oui","Non")))</f>
        <v/>
      </c>
      <c r="Z120" s="21" t="n"/>
      <c r="AA120" s="21" t="n"/>
      <c r="AB120" s="21" t="n"/>
      <c r="AC120" s="21" t="n"/>
      <c r="AD120" s="21" t="n"/>
      <c r="AE120" s="33" t="n"/>
      <c r="AF120" s="21" t="n"/>
      <c r="AG120" s="21" t="n"/>
      <c r="AH120" s="21" t="n"/>
      <c r="AI120" s="21" t="n"/>
      <c r="AJ120" s="21" t="n"/>
      <c r="AK120" s="21" t="n"/>
      <c r="AL120" s="21" t="n"/>
      <c r="AM120" s="21" t="n"/>
      <c r="AN120" s="21" t="n"/>
      <c r="AO120" s="21" t="n"/>
      <c r="AP120" s="29">
        <f>IF(AO120="Clôturée",IF(IF(U120="",1,0)+IF(AB120="",1,0)+IF(AG120="",1,0)+IF(AI120="",1,0)+IF(AM120="",1,0)&gt;0,"Champs manquants","OK"),"")</f>
        <v/>
      </c>
      <c r="AQ120" s="29">
        <f>IF(R120="","",IF(KPI!$C$4="","",IF(AO120="Clôturée","",IF(R120&lt;KPI!$C$4,"En retard",""))))</f>
        <v/>
      </c>
    </row>
    <row r="121" ht="20" customHeight="1">
      <c r="A121" s="21" t="n"/>
      <c r="B121" s="21" t="n"/>
      <c r="C121" s="31" t="n"/>
      <c r="D121" s="21" t="n"/>
      <c r="E121" s="21" t="n"/>
      <c r="F121" s="21" t="n"/>
      <c r="G121" s="21" t="n"/>
      <c r="H121" s="21" t="n"/>
      <c r="I121" s="21" t="n"/>
      <c r="J121" s="21" t="n"/>
      <c r="K121" s="21" t="n"/>
      <c r="L121" s="21" t="n"/>
      <c r="M121" s="21" t="n"/>
      <c r="N121" s="21" t="n"/>
      <c r="O121" s="21" t="n"/>
      <c r="P121" s="21" t="n"/>
      <c r="Q121" s="21" t="n"/>
      <c r="R121" s="31" t="n"/>
      <c r="S121" s="32" t="n"/>
      <c r="T121" s="32" t="n"/>
      <c r="U121" s="32" t="n"/>
      <c r="V121" s="28">
        <f>IF(S121="","",IF(T121="","",(T121-S121)*24))</f>
        <v/>
      </c>
      <c r="W121" s="28">
        <f>IF(S121="","",IF(U121="","",(U121-S121)*24))</f>
        <v/>
      </c>
      <c r="X121" s="21" t="n"/>
      <c r="Y121" s="29">
        <f>IF(V121="","",IF(X121="","",IF(V121&lt;=X121,"Oui","Non")))</f>
        <v/>
      </c>
      <c r="Z121" s="21" t="n"/>
      <c r="AA121" s="21" t="n"/>
      <c r="AB121" s="21" t="n"/>
      <c r="AC121" s="21" t="n"/>
      <c r="AD121" s="21" t="n"/>
      <c r="AE121" s="33" t="n"/>
      <c r="AF121" s="21" t="n"/>
      <c r="AG121" s="21" t="n"/>
      <c r="AH121" s="21" t="n"/>
      <c r="AI121" s="21" t="n"/>
      <c r="AJ121" s="21" t="n"/>
      <c r="AK121" s="21" t="n"/>
      <c r="AL121" s="21" t="n"/>
      <c r="AM121" s="21" t="n"/>
      <c r="AN121" s="21" t="n"/>
      <c r="AO121" s="21" t="n"/>
      <c r="AP121" s="29">
        <f>IF(AO121="Clôturée",IF(IF(U121="",1,0)+IF(AB121="",1,0)+IF(AG121="",1,0)+IF(AI121="",1,0)+IF(AM121="",1,0)&gt;0,"Champs manquants","OK"),"")</f>
        <v/>
      </c>
      <c r="AQ121" s="29">
        <f>IF(R121="","",IF(KPI!$C$4="","",IF(AO121="Clôturée","",IF(R121&lt;KPI!$C$4,"En retard",""))))</f>
        <v/>
      </c>
    </row>
    <row r="122" ht="20" customHeight="1">
      <c r="A122" s="21" t="n"/>
      <c r="B122" s="21" t="n"/>
      <c r="C122" s="31" t="n"/>
      <c r="D122" s="21" t="n"/>
      <c r="E122" s="21" t="n"/>
      <c r="F122" s="21" t="n"/>
      <c r="G122" s="21" t="n"/>
      <c r="H122" s="21" t="n"/>
      <c r="I122" s="21" t="n"/>
      <c r="J122" s="21" t="n"/>
      <c r="K122" s="21" t="n"/>
      <c r="L122" s="21" t="n"/>
      <c r="M122" s="21" t="n"/>
      <c r="N122" s="21" t="n"/>
      <c r="O122" s="21" t="n"/>
      <c r="P122" s="21" t="n"/>
      <c r="Q122" s="21" t="n"/>
      <c r="R122" s="31" t="n"/>
      <c r="S122" s="32" t="n"/>
      <c r="T122" s="32" t="n"/>
      <c r="U122" s="32" t="n"/>
      <c r="V122" s="28">
        <f>IF(S122="","",IF(T122="","",(T122-S122)*24))</f>
        <v/>
      </c>
      <c r="W122" s="28">
        <f>IF(S122="","",IF(U122="","",(U122-S122)*24))</f>
        <v/>
      </c>
      <c r="X122" s="21" t="n"/>
      <c r="Y122" s="29">
        <f>IF(V122="","",IF(X122="","",IF(V122&lt;=X122,"Oui","Non")))</f>
        <v/>
      </c>
      <c r="Z122" s="21" t="n"/>
      <c r="AA122" s="21" t="n"/>
      <c r="AB122" s="21" t="n"/>
      <c r="AC122" s="21" t="n"/>
      <c r="AD122" s="21" t="n"/>
      <c r="AE122" s="33" t="n"/>
      <c r="AF122" s="21" t="n"/>
      <c r="AG122" s="21" t="n"/>
      <c r="AH122" s="21" t="n"/>
      <c r="AI122" s="21" t="n"/>
      <c r="AJ122" s="21" t="n"/>
      <c r="AK122" s="21" t="n"/>
      <c r="AL122" s="21" t="n"/>
      <c r="AM122" s="21" t="n"/>
      <c r="AN122" s="21" t="n"/>
      <c r="AO122" s="21" t="n"/>
      <c r="AP122" s="29">
        <f>IF(AO122="Clôturée",IF(IF(U122="",1,0)+IF(AB122="",1,0)+IF(AG122="",1,0)+IF(AI122="",1,0)+IF(AM122="",1,0)&gt;0,"Champs manquants","OK"),"")</f>
        <v/>
      </c>
      <c r="AQ122" s="29">
        <f>IF(R122="","",IF(KPI!$C$4="","",IF(AO122="Clôturée","",IF(R122&lt;KPI!$C$4,"En retard",""))))</f>
        <v/>
      </c>
    </row>
    <row r="123" ht="20" customHeight="1">
      <c r="A123" s="21" t="n"/>
      <c r="B123" s="21" t="n"/>
      <c r="C123" s="31" t="n"/>
      <c r="D123" s="21" t="n"/>
      <c r="E123" s="21" t="n"/>
      <c r="F123" s="21" t="n"/>
      <c r="G123" s="21" t="n"/>
      <c r="H123" s="21" t="n"/>
      <c r="I123" s="21" t="n"/>
      <c r="J123" s="21" t="n"/>
      <c r="K123" s="21" t="n"/>
      <c r="L123" s="21" t="n"/>
      <c r="M123" s="21" t="n"/>
      <c r="N123" s="21" t="n"/>
      <c r="O123" s="21" t="n"/>
      <c r="P123" s="21" t="n"/>
      <c r="Q123" s="21" t="n"/>
      <c r="R123" s="31" t="n"/>
      <c r="S123" s="32" t="n"/>
      <c r="T123" s="32" t="n"/>
      <c r="U123" s="32" t="n"/>
      <c r="V123" s="28">
        <f>IF(S123="","",IF(T123="","",(T123-S123)*24))</f>
        <v/>
      </c>
      <c r="W123" s="28">
        <f>IF(S123="","",IF(U123="","",(U123-S123)*24))</f>
        <v/>
      </c>
      <c r="X123" s="21" t="n"/>
      <c r="Y123" s="29">
        <f>IF(V123="","",IF(X123="","",IF(V123&lt;=X123,"Oui","Non")))</f>
        <v/>
      </c>
      <c r="Z123" s="21" t="n"/>
      <c r="AA123" s="21" t="n"/>
      <c r="AB123" s="21" t="n"/>
      <c r="AC123" s="21" t="n"/>
      <c r="AD123" s="21" t="n"/>
      <c r="AE123" s="33" t="n"/>
      <c r="AF123" s="21" t="n"/>
      <c r="AG123" s="21" t="n"/>
      <c r="AH123" s="21" t="n"/>
      <c r="AI123" s="21" t="n"/>
      <c r="AJ123" s="21" t="n"/>
      <c r="AK123" s="21" t="n"/>
      <c r="AL123" s="21" t="n"/>
      <c r="AM123" s="21" t="n"/>
      <c r="AN123" s="21" t="n"/>
      <c r="AO123" s="21" t="n"/>
      <c r="AP123" s="29">
        <f>IF(AO123="Clôturée",IF(IF(U123="",1,0)+IF(AB123="",1,0)+IF(AG123="",1,0)+IF(AI123="",1,0)+IF(AM123="",1,0)&gt;0,"Champs manquants","OK"),"")</f>
        <v/>
      </c>
      <c r="AQ123" s="29">
        <f>IF(R123="","",IF(KPI!$C$4="","",IF(AO123="Clôturée","",IF(R123&lt;KPI!$C$4,"En retard",""))))</f>
        <v/>
      </c>
    </row>
    <row r="124" ht="20" customHeight="1">
      <c r="A124" s="21" t="n"/>
      <c r="B124" s="21" t="n"/>
      <c r="C124" s="31" t="n"/>
      <c r="D124" s="21" t="n"/>
      <c r="E124" s="21" t="n"/>
      <c r="F124" s="21" t="n"/>
      <c r="G124" s="21" t="n"/>
      <c r="H124" s="21" t="n"/>
      <c r="I124" s="21" t="n"/>
      <c r="J124" s="21" t="n"/>
      <c r="K124" s="21" t="n"/>
      <c r="L124" s="21" t="n"/>
      <c r="M124" s="21" t="n"/>
      <c r="N124" s="21" t="n"/>
      <c r="O124" s="21" t="n"/>
      <c r="P124" s="21" t="n"/>
      <c r="Q124" s="21" t="n"/>
      <c r="R124" s="31" t="n"/>
      <c r="S124" s="32" t="n"/>
      <c r="T124" s="32" t="n"/>
      <c r="U124" s="32" t="n"/>
      <c r="V124" s="28">
        <f>IF(S124="","",IF(T124="","",(T124-S124)*24))</f>
        <v/>
      </c>
      <c r="W124" s="28">
        <f>IF(S124="","",IF(U124="","",(U124-S124)*24))</f>
        <v/>
      </c>
      <c r="X124" s="21" t="n"/>
      <c r="Y124" s="29">
        <f>IF(V124="","",IF(X124="","",IF(V124&lt;=X124,"Oui","Non")))</f>
        <v/>
      </c>
      <c r="Z124" s="21" t="n"/>
      <c r="AA124" s="21" t="n"/>
      <c r="AB124" s="21" t="n"/>
      <c r="AC124" s="21" t="n"/>
      <c r="AD124" s="21" t="n"/>
      <c r="AE124" s="33" t="n"/>
      <c r="AF124" s="21" t="n"/>
      <c r="AG124" s="21" t="n"/>
      <c r="AH124" s="21" t="n"/>
      <c r="AI124" s="21" t="n"/>
      <c r="AJ124" s="21" t="n"/>
      <c r="AK124" s="21" t="n"/>
      <c r="AL124" s="21" t="n"/>
      <c r="AM124" s="21" t="n"/>
      <c r="AN124" s="21" t="n"/>
      <c r="AO124" s="21" t="n"/>
      <c r="AP124" s="29">
        <f>IF(AO124="Clôturée",IF(IF(U124="",1,0)+IF(AB124="",1,0)+IF(AG124="",1,0)+IF(AI124="",1,0)+IF(AM124="",1,0)&gt;0,"Champs manquants","OK"),"")</f>
        <v/>
      </c>
      <c r="AQ124" s="29">
        <f>IF(R124="","",IF(KPI!$C$4="","",IF(AO124="Clôturée","",IF(R124&lt;KPI!$C$4,"En retard",""))))</f>
        <v/>
      </c>
    </row>
    <row r="125" ht="20" customHeight="1">
      <c r="A125" s="21" t="n"/>
      <c r="B125" s="21" t="n"/>
      <c r="C125" s="31" t="n"/>
      <c r="D125" s="21" t="n"/>
      <c r="E125" s="21" t="n"/>
      <c r="F125" s="21" t="n"/>
      <c r="G125" s="21" t="n"/>
      <c r="H125" s="21" t="n"/>
      <c r="I125" s="21" t="n"/>
      <c r="J125" s="21" t="n"/>
      <c r="K125" s="21" t="n"/>
      <c r="L125" s="21" t="n"/>
      <c r="M125" s="21" t="n"/>
      <c r="N125" s="21" t="n"/>
      <c r="O125" s="21" t="n"/>
      <c r="P125" s="21" t="n"/>
      <c r="Q125" s="21" t="n"/>
      <c r="R125" s="31" t="n"/>
      <c r="S125" s="32" t="n"/>
      <c r="T125" s="32" t="n"/>
      <c r="U125" s="32" t="n"/>
      <c r="V125" s="28">
        <f>IF(S125="","",IF(T125="","",(T125-S125)*24))</f>
        <v/>
      </c>
      <c r="W125" s="28">
        <f>IF(S125="","",IF(U125="","",(U125-S125)*24))</f>
        <v/>
      </c>
      <c r="X125" s="21" t="n"/>
      <c r="Y125" s="29">
        <f>IF(V125="","",IF(X125="","",IF(V125&lt;=X125,"Oui","Non")))</f>
        <v/>
      </c>
      <c r="Z125" s="21" t="n"/>
      <c r="AA125" s="21" t="n"/>
      <c r="AB125" s="21" t="n"/>
      <c r="AC125" s="21" t="n"/>
      <c r="AD125" s="21" t="n"/>
      <c r="AE125" s="33" t="n"/>
      <c r="AF125" s="21" t="n"/>
      <c r="AG125" s="21" t="n"/>
      <c r="AH125" s="21" t="n"/>
      <c r="AI125" s="21" t="n"/>
      <c r="AJ125" s="21" t="n"/>
      <c r="AK125" s="21" t="n"/>
      <c r="AL125" s="21" t="n"/>
      <c r="AM125" s="21" t="n"/>
      <c r="AN125" s="21" t="n"/>
      <c r="AO125" s="21" t="n"/>
      <c r="AP125" s="29">
        <f>IF(AO125="Clôturée",IF(IF(U125="",1,0)+IF(AB125="",1,0)+IF(AG125="",1,0)+IF(AI125="",1,0)+IF(AM125="",1,0)&gt;0,"Champs manquants","OK"),"")</f>
        <v/>
      </c>
      <c r="AQ125" s="29">
        <f>IF(R125="","",IF(KPI!$C$4="","",IF(AO125="Clôturée","",IF(R125&lt;KPI!$C$4,"En retard",""))))</f>
        <v/>
      </c>
    </row>
    <row r="126" ht="20" customHeight="1">
      <c r="A126" s="21" t="n"/>
      <c r="B126" s="21" t="n"/>
      <c r="C126" s="31" t="n"/>
      <c r="D126" s="21" t="n"/>
      <c r="E126" s="21" t="n"/>
      <c r="F126" s="21" t="n"/>
      <c r="G126" s="21" t="n"/>
      <c r="H126" s="21" t="n"/>
      <c r="I126" s="21" t="n"/>
      <c r="J126" s="21" t="n"/>
      <c r="K126" s="21" t="n"/>
      <c r="L126" s="21" t="n"/>
      <c r="M126" s="21" t="n"/>
      <c r="N126" s="21" t="n"/>
      <c r="O126" s="21" t="n"/>
      <c r="P126" s="21" t="n"/>
      <c r="Q126" s="21" t="n"/>
      <c r="R126" s="31" t="n"/>
      <c r="S126" s="32" t="n"/>
      <c r="T126" s="32" t="n"/>
      <c r="U126" s="32" t="n"/>
      <c r="V126" s="28">
        <f>IF(S126="","",IF(T126="","",(T126-S126)*24))</f>
        <v/>
      </c>
      <c r="W126" s="28">
        <f>IF(S126="","",IF(U126="","",(U126-S126)*24))</f>
        <v/>
      </c>
      <c r="X126" s="21" t="n"/>
      <c r="Y126" s="29">
        <f>IF(V126="","",IF(X126="","",IF(V126&lt;=X126,"Oui","Non")))</f>
        <v/>
      </c>
      <c r="Z126" s="21" t="n"/>
      <c r="AA126" s="21" t="n"/>
      <c r="AB126" s="21" t="n"/>
      <c r="AC126" s="21" t="n"/>
      <c r="AD126" s="21" t="n"/>
      <c r="AE126" s="33" t="n"/>
      <c r="AF126" s="21" t="n"/>
      <c r="AG126" s="21" t="n"/>
      <c r="AH126" s="21" t="n"/>
      <c r="AI126" s="21" t="n"/>
      <c r="AJ126" s="21" t="n"/>
      <c r="AK126" s="21" t="n"/>
      <c r="AL126" s="21" t="n"/>
      <c r="AM126" s="21" t="n"/>
      <c r="AN126" s="21" t="n"/>
      <c r="AO126" s="21" t="n"/>
      <c r="AP126" s="29">
        <f>IF(AO126="Clôturée",IF(IF(U126="",1,0)+IF(AB126="",1,0)+IF(AG126="",1,0)+IF(AI126="",1,0)+IF(AM126="",1,0)&gt;0,"Champs manquants","OK"),"")</f>
        <v/>
      </c>
      <c r="AQ126" s="29">
        <f>IF(R126="","",IF(KPI!$C$4="","",IF(AO126="Clôturée","",IF(R126&lt;KPI!$C$4,"En retard",""))))</f>
        <v/>
      </c>
    </row>
    <row r="127" ht="20" customHeight="1">
      <c r="A127" s="21" t="n"/>
      <c r="B127" s="21" t="n"/>
      <c r="C127" s="31" t="n"/>
      <c r="D127" s="21" t="n"/>
      <c r="E127" s="21" t="n"/>
      <c r="F127" s="21" t="n"/>
      <c r="G127" s="21" t="n"/>
      <c r="H127" s="21" t="n"/>
      <c r="I127" s="21" t="n"/>
      <c r="J127" s="21" t="n"/>
      <c r="K127" s="21" t="n"/>
      <c r="L127" s="21" t="n"/>
      <c r="M127" s="21" t="n"/>
      <c r="N127" s="21" t="n"/>
      <c r="O127" s="21" t="n"/>
      <c r="P127" s="21" t="n"/>
      <c r="Q127" s="21" t="n"/>
      <c r="R127" s="31" t="n"/>
      <c r="S127" s="32" t="n"/>
      <c r="T127" s="32" t="n"/>
      <c r="U127" s="32" t="n"/>
      <c r="V127" s="28">
        <f>IF(S127="","",IF(T127="","",(T127-S127)*24))</f>
        <v/>
      </c>
      <c r="W127" s="28">
        <f>IF(S127="","",IF(U127="","",(U127-S127)*24))</f>
        <v/>
      </c>
      <c r="X127" s="21" t="n"/>
      <c r="Y127" s="29">
        <f>IF(V127="","",IF(X127="","",IF(V127&lt;=X127,"Oui","Non")))</f>
        <v/>
      </c>
      <c r="Z127" s="21" t="n"/>
      <c r="AA127" s="21" t="n"/>
      <c r="AB127" s="21" t="n"/>
      <c r="AC127" s="21" t="n"/>
      <c r="AD127" s="21" t="n"/>
      <c r="AE127" s="33" t="n"/>
      <c r="AF127" s="21" t="n"/>
      <c r="AG127" s="21" t="n"/>
      <c r="AH127" s="21" t="n"/>
      <c r="AI127" s="21" t="n"/>
      <c r="AJ127" s="21" t="n"/>
      <c r="AK127" s="21" t="n"/>
      <c r="AL127" s="21" t="n"/>
      <c r="AM127" s="21" t="n"/>
      <c r="AN127" s="21" t="n"/>
      <c r="AO127" s="21" t="n"/>
      <c r="AP127" s="29">
        <f>IF(AO127="Clôturée",IF(IF(U127="",1,0)+IF(AB127="",1,0)+IF(AG127="",1,0)+IF(AI127="",1,0)+IF(AM127="",1,0)&gt;0,"Champs manquants","OK"),"")</f>
        <v/>
      </c>
      <c r="AQ127" s="29">
        <f>IF(R127="","",IF(KPI!$C$4="","",IF(AO127="Clôturée","",IF(R127&lt;KPI!$C$4,"En retard",""))))</f>
        <v/>
      </c>
    </row>
    <row r="128" ht="20" customHeight="1">
      <c r="A128" s="21" t="n"/>
      <c r="B128" s="21" t="n"/>
      <c r="C128" s="31" t="n"/>
      <c r="D128" s="21" t="n"/>
      <c r="E128" s="21" t="n"/>
      <c r="F128" s="21" t="n"/>
      <c r="G128" s="21" t="n"/>
      <c r="H128" s="21" t="n"/>
      <c r="I128" s="21" t="n"/>
      <c r="J128" s="21" t="n"/>
      <c r="K128" s="21" t="n"/>
      <c r="L128" s="21" t="n"/>
      <c r="M128" s="21" t="n"/>
      <c r="N128" s="21" t="n"/>
      <c r="O128" s="21" t="n"/>
      <c r="P128" s="21" t="n"/>
      <c r="Q128" s="21" t="n"/>
      <c r="R128" s="31" t="n"/>
      <c r="S128" s="32" t="n"/>
      <c r="T128" s="32" t="n"/>
      <c r="U128" s="32" t="n"/>
      <c r="V128" s="28">
        <f>IF(S128="","",IF(T128="","",(T128-S128)*24))</f>
        <v/>
      </c>
      <c r="W128" s="28">
        <f>IF(S128="","",IF(U128="","",(U128-S128)*24))</f>
        <v/>
      </c>
      <c r="X128" s="21" t="n"/>
      <c r="Y128" s="29">
        <f>IF(V128="","",IF(X128="","",IF(V128&lt;=X128,"Oui","Non")))</f>
        <v/>
      </c>
      <c r="Z128" s="21" t="n"/>
      <c r="AA128" s="21" t="n"/>
      <c r="AB128" s="21" t="n"/>
      <c r="AC128" s="21" t="n"/>
      <c r="AD128" s="21" t="n"/>
      <c r="AE128" s="33" t="n"/>
      <c r="AF128" s="21" t="n"/>
      <c r="AG128" s="21" t="n"/>
      <c r="AH128" s="21" t="n"/>
      <c r="AI128" s="21" t="n"/>
      <c r="AJ128" s="21" t="n"/>
      <c r="AK128" s="21" t="n"/>
      <c r="AL128" s="21" t="n"/>
      <c r="AM128" s="21" t="n"/>
      <c r="AN128" s="21" t="n"/>
      <c r="AO128" s="21" t="n"/>
      <c r="AP128" s="29">
        <f>IF(AO128="Clôturée",IF(IF(U128="",1,0)+IF(AB128="",1,0)+IF(AG128="",1,0)+IF(AI128="",1,0)+IF(AM128="",1,0)&gt;0,"Champs manquants","OK"),"")</f>
        <v/>
      </c>
      <c r="AQ128" s="29">
        <f>IF(R128="","",IF(KPI!$C$4="","",IF(AO128="Clôturée","",IF(R128&lt;KPI!$C$4,"En retard",""))))</f>
        <v/>
      </c>
    </row>
    <row r="129" ht="20" customHeight="1">
      <c r="A129" s="21" t="n"/>
      <c r="B129" s="21" t="n"/>
      <c r="C129" s="31" t="n"/>
      <c r="D129" s="21" t="n"/>
      <c r="E129" s="21" t="n"/>
      <c r="F129" s="21" t="n"/>
      <c r="G129" s="21" t="n"/>
      <c r="H129" s="21" t="n"/>
      <c r="I129" s="21" t="n"/>
      <c r="J129" s="21" t="n"/>
      <c r="K129" s="21" t="n"/>
      <c r="L129" s="21" t="n"/>
      <c r="M129" s="21" t="n"/>
      <c r="N129" s="21" t="n"/>
      <c r="O129" s="21" t="n"/>
      <c r="P129" s="21" t="n"/>
      <c r="Q129" s="21" t="n"/>
      <c r="R129" s="31" t="n"/>
      <c r="S129" s="32" t="n"/>
      <c r="T129" s="32" t="n"/>
      <c r="U129" s="32" t="n"/>
      <c r="V129" s="28">
        <f>IF(S129="","",IF(T129="","",(T129-S129)*24))</f>
        <v/>
      </c>
      <c r="W129" s="28">
        <f>IF(S129="","",IF(U129="","",(U129-S129)*24))</f>
        <v/>
      </c>
      <c r="X129" s="21" t="n"/>
      <c r="Y129" s="29">
        <f>IF(V129="","",IF(X129="","",IF(V129&lt;=X129,"Oui","Non")))</f>
        <v/>
      </c>
      <c r="Z129" s="21" t="n"/>
      <c r="AA129" s="21" t="n"/>
      <c r="AB129" s="21" t="n"/>
      <c r="AC129" s="21" t="n"/>
      <c r="AD129" s="21" t="n"/>
      <c r="AE129" s="33" t="n"/>
      <c r="AF129" s="21" t="n"/>
      <c r="AG129" s="21" t="n"/>
      <c r="AH129" s="21" t="n"/>
      <c r="AI129" s="21" t="n"/>
      <c r="AJ129" s="21" t="n"/>
      <c r="AK129" s="21" t="n"/>
      <c r="AL129" s="21" t="n"/>
      <c r="AM129" s="21" t="n"/>
      <c r="AN129" s="21" t="n"/>
      <c r="AO129" s="21" t="n"/>
      <c r="AP129" s="29">
        <f>IF(AO129="Clôturée",IF(IF(U129="",1,0)+IF(AB129="",1,0)+IF(AG129="",1,0)+IF(AI129="",1,0)+IF(AM129="",1,0)&gt;0,"Champs manquants","OK"),"")</f>
        <v/>
      </c>
      <c r="AQ129" s="29">
        <f>IF(R129="","",IF(KPI!$C$4="","",IF(AO129="Clôturée","",IF(R129&lt;KPI!$C$4,"En retard",""))))</f>
        <v/>
      </c>
    </row>
    <row r="130" ht="20" customHeight="1">
      <c r="A130" s="21" t="n"/>
      <c r="B130" s="21" t="n"/>
      <c r="C130" s="31" t="n"/>
      <c r="D130" s="21" t="n"/>
      <c r="E130" s="21" t="n"/>
      <c r="F130" s="21" t="n"/>
      <c r="G130" s="21" t="n"/>
      <c r="H130" s="21" t="n"/>
      <c r="I130" s="21" t="n"/>
      <c r="J130" s="21" t="n"/>
      <c r="K130" s="21" t="n"/>
      <c r="L130" s="21" t="n"/>
      <c r="M130" s="21" t="n"/>
      <c r="N130" s="21" t="n"/>
      <c r="O130" s="21" t="n"/>
      <c r="P130" s="21" t="n"/>
      <c r="Q130" s="21" t="n"/>
      <c r="R130" s="31" t="n"/>
      <c r="S130" s="32" t="n"/>
      <c r="T130" s="32" t="n"/>
      <c r="U130" s="32" t="n"/>
      <c r="V130" s="28">
        <f>IF(S130="","",IF(T130="","",(T130-S130)*24))</f>
        <v/>
      </c>
      <c r="W130" s="28">
        <f>IF(S130="","",IF(U130="","",(U130-S130)*24))</f>
        <v/>
      </c>
      <c r="X130" s="21" t="n"/>
      <c r="Y130" s="29">
        <f>IF(V130="","",IF(X130="","",IF(V130&lt;=X130,"Oui","Non")))</f>
        <v/>
      </c>
      <c r="Z130" s="21" t="n"/>
      <c r="AA130" s="21" t="n"/>
      <c r="AB130" s="21" t="n"/>
      <c r="AC130" s="21" t="n"/>
      <c r="AD130" s="21" t="n"/>
      <c r="AE130" s="33" t="n"/>
      <c r="AF130" s="21" t="n"/>
      <c r="AG130" s="21" t="n"/>
      <c r="AH130" s="21" t="n"/>
      <c r="AI130" s="21" t="n"/>
      <c r="AJ130" s="21" t="n"/>
      <c r="AK130" s="21" t="n"/>
      <c r="AL130" s="21" t="n"/>
      <c r="AM130" s="21" t="n"/>
      <c r="AN130" s="21" t="n"/>
      <c r="AO130" s="21" t="n"/>
      <c r="AP130" s="29">
        <f>IF(AO130="Clôturée",IF(IF(U130="",1,0)+IF(AB130="",1,0)+IF(AG130="",1,0)+IF(AI130="",1,0)+IF(AM130="",1,0)&gt;0,"Champs manquants","OK"),"")</f>
        <v/>
      </c>
      <c r="AQ130" s="29">
        <f>IF(R130="","",IF(KPI!$C$4="","",IF(AO130="Clôturée","",IF(R130&lt;KPI!$C$4,"En retard",""))))</f>
        <v/>
      </c>
    </row>
    <row r="131" ht="20" customHeight="1">
      <c r="A131" s="21" t="n"/>
      <c r="B131" s="21" t="n"/>
      <c r="C131" s="31" t="n"/>
      <c r="D131" s="21" t="n"/>
      <c r="E131" s="21" t="n"/>
      <c r="F131" s="21" t="n"/>
      <c r="G131" s="21" t="n"/>
      <c r="H131" s="21" t="n"/>
      <c r="I131" s="21" t="n"/>
      <c r="J131" s="21" t="n"/>
      <c r="K131" s="21" t="n"/>
      <c r="L131" s="21" t="n"/>
      <c r="M131" s="21" t="n"/>
      <c r="N131" s="21" t="n"/>
      <c r="O131" s="21" t="n"/>
      <c r="P131" s="21" t="n"/>
      <c r="Q131" s="21" t="n"/>
      <c r="R131" s="31" t="n"/>
      <c r="S131" s="32" t="n"/>
      <c r="T131" s="32" t="n"/>
      <c r="U131" s="32" t="n"/>
      <c r="V131" s="28">
        <f>IF(S131="","",IF(T131="","",(T131-S131)*24))</f>
        <v/>
      </c>
      <c r="W131" s="28">
        <f>IF(S131="","",IF(U131="","",(U131-S131)*24))</f>
        <v/>
      </c>
      <c r="X131" s="21" t="n"/>
      <c r="Y131" s="29">
        <f>IF(V131="","",IF(X131="","",IF(V131&lt;=X131,"Oui","Non")))</f>
        <v/>
      </c>
      <c r="Z131" s="21" t="n"/>
      <c r="AA131" s="21" t="n"/>
      <c r="AB131" s="21" t="n"/>
      <c r="AC131" s="21" t="n"/>
      <c r="AD131" s="21" t="n"/>
      <c r="AE131" s="33" t="n"/>
      <c r="AF131" s="21" t="n"/>
      <c r="AG131" s="21" t="n"/>
      <c r="AH131" s="21" t="n"/>
      <c r="AI131" s="21" t="n"/>
      <c r="AJ131" s="21" t="n"/>
      <c r="AK131" s="21" t="n"/>
      <c r="AL131" s="21" t="n"/>
      <c r="AM131" s="21" t="n"/>
      <c r="AN131" s="21" t="n"/>
      <c r="AO131" s="21" t="n"/>
      <c r="AP131" s="29">
        <f>IF(AO131="Clôturée",IF(IF(U131="",1,0)+IF(AB131="",1,0)+IF(AG131="",1,0)+IF(AI131="",1,0)+IF(AM131="",1,0)&gt;0,"Champs manquants","OK"),"")</f>
        <v/>
      </c>
      <c r="AQ131" s="29">
        <f>IF(R131="","",IF(KPI!$C$4="","",IF(AO131="Clôturée","",IF(R131&lt;KPI!$C$4,"En retard",""))))</f>
        <v/>
      </c>
    </row>
    <row r="132" ht="20" customHeight="1">
      <c r="A132" s="21" t="n"/>
      <c r="B132" s="21" t="n"/>
      <c r="C132" s="31" t="n"/>
      <c r="D132" s="21" t="n"/>
      <c r="E132" s="21" t="n"/>
      <c r="F132" s="21" t="n"/>
      <c r="G132" s="21" t="n"/>
      <c r="H132" s="21" t="n"/>
      <c r="I132" s="21" t="n"/>
      <c r="J132" s="21" t="n"/>
      <c r="K132" s="21" t="n"/>
      <c r="L132" s="21" t="n"/>
      <c r="M132" s="21" t="n"/>
      <c r="N132" s="21" t="n"/>
      <c r="O132" s="21" t="n"/>
      <c r="P132" s="21" t="n"/>
      <c r="Q132" s="21" t="n"/>
      <c r="R132" s="31" t="n"/>
      <c r="S132" s="32" t="n"/>
      <c r="T132" s="32" t="n"/>
      <c r="U132" s="32" t="n"/>
      <c r="V132" s="28">
        <f>IF(S132="","",IF(T132="","",(T132-S132)*24))</f>
        <v/>
      </c>
      <c r="W132" s="28">
        <f>IF(S132="","",IF(U132="","",(U132-S132)*24))</f>
        <v/>
      </c>
      <c r="X132" s="21" t="n"/>
      <c r="Y132" s="29">
        <f>IF(V132="","",IF(X132="","",IF(V132&lt;=X132,"Oui","Non")))</f>
        <v/>
      </c>
      <c r="Z132" s="21" t="n"/>
      <c r="AA132" s="21" t="n"/>
      <c r="AB132" s="21" t="n"/>
      <c r="AC132" s="21" t="n"/>
      <c r="AD132" s="21" t="n"/>
      <c r="AE132" s="33" t="n"/>
      <c r="AF132" s="21" t="n"/>
      <c r="AG132" s="21" t="n"/>
      <c r="AH132" s="21" t="n"/>
      <c r="AI132" s="21" t="n"/>
      <c r="AJ132" s="21" t="n"/>
      <c r="AK132" s="21" t="n"/>
      <c r="AL132" s="21" t="n"/>
      <c r="AM132" s="21" t="n"/>
      <c r="AN132" s="21" t="n"/>
      <c r="AO132" s="21" t="n"/>
      <c r="AP132" s="29">
        <f>IF(AO132="Clôturée",IF(IF(U132="",1,0)+IF(AB132="",1,0)+IF(AG132="",1,0)+IF(AI132="",1,0)+IF(AM132="",1,0)&gt;0,"Champs manquants","OK"),"")</f>
        <v/>
      </c>
      <c r="AQ132" s="29">
        <f>IF(R132="","",IF(KPI!$C$4="","",IF(AO132="Clôturée","",IF(R132&lt;KPI!$C$4,"En retard",""))))</f>
        <v/>
      </c>
    </row>
    <row r="133" ht="20" customHeight="1">
      <c r="A133" s="21" t="n"/>
      <c r="B133" s="21" t="n"/>
      <c r="C133" s="31" t="n"/>
      <c r="D133" s="21" t="n"/>
      <c r="E133" s="21" t="n"/>
      <c r="F133" s="21" t="n"/>
      <c r="G133" s="21" t="n"/>
      <c r="H133" s="21" t="n"/>
      <c r="I133" s="21" t="n"/>
      <c r="J133" s="21" t="n"/>
      <c r="K133" s="21" t="n"/>
      <c r="L133" s="21" t="n"/>
      <c r="M133" s="21" t="n"/>
      <c r="N133" s="21" t="n"/>
      <c r="O133" s="21" t="n"/>
      <c r="P133" s="21" t="n"/>
      <c r="Q133" s="21" t="n"/>
      <c r="R133" s="31" t="n"/>
      <c r="S133" s="32" t="n"/>
      <c r="T133" s="32" t="n"/>
      <c r="U133" s="32" t="n"/>
      <c r="V133" s="28">
        <f>IF(S133="","",IF(T133="","",(T133-S133)*24))</f>
        <v/>
      </c>
      <c r="W133" s="28">
        <f>IF(S133="","",IF(U133="","",(U133-S133)*24))</f>
        <v/>
      </c>
      <c r="X133" s="21" t="n"/>
      <c r="Y133" s="29">
        <f>IF(V133="","",IF(X133="","",IF(V133&lt;=X133,"Oui","Non")))</f>
        <v/>
      </c>
      <c r="Z133" s="21" t="n"/>
      <c r="AA133" s="21" t="n"/>
      <c r="AB133" s="21" t="n"/>
      <c r="AC133" s="21" t="n"/>
      <c r="AD133" s="21" t="n"/>
      <c r="AE133" s="33" t="n"/>
      <c r="AF133" s="21" t="n"/>
      <c r="AG133" s="21" t="n"/>
      <c r="AH133" s="21" t="n"/>
      <c r="AI133" s="21" t="n"/>
      <c r="AJ133" s="21" t="n"/>
      <c r="AK133" s="21" t="n"/>
      <c r="AL133" s="21" t="n"/>
      <c r="AM133" s="21" t="n"/>
      <c r="AN133" s="21" t="n"/>
      <c r="AO133" s="21" t="n"/>
      <c r="AP133" s="29">
        <f>IF(AO133="Clôturée",IF(IF(U133="",1,0)+IF(AB133="",1,0)+IF(AG133="",1,0)+IF(AI133="",1,0)+IF(AM133="",1,0)&gt;0,"Champs manquants","OK"),"")</f>
        <v/>
      </c>
      <c r="AQ133" s="29">
        <f>IF(R133="","",IF(KPI!$C$4="","",IF(AO133="Clôturée","",IF(R133&lt;KPI!$C$4,"En retard",""))))</f>
        <v/>
      </c>
    </row>
    <row r="134" ht="20" customHeight="1">
      <c r="A134" s="21" t="n"/>
      <c r="B134" s="21" t="n"/>
      <c r="C134" s="31" t="n"/>
      <c r="D134" s="21" t="n"/>
      <c r="E134" s="21" t="n"/>
      <c r="F134" s="21" t="n"/>
      <c r="G134" s="21" t="n"/>
      <c r="H134" s="21" t="n"/>
      <c r="I134" s="21" t="n"/>
      <c r="J134" s="21" t="n"/>
      <c r="K134" s="21" t="n"/>
      <c r="L134" s="21" t="n"/>
      <c r="M134" s="21" t="n"/>
      <c r="N134" s="21" t="n"/>
      <c r="O134" s="21" t="n"/>
      <c r="P134" s="21" t="n"/>
      <c r="Q134" s="21" t="n"/>
      <c r="R134" s="31" t="n"/>
      <c r="S134" s="32" t="n"/>
      <c r="T134" s="32" t="n"/>
      <c r="U134" s="32" t="n"/>
      <c r="V134" s="28">
        <f>IF(S134="","",IF(T134="","",(T134-S134)*24))</f>
        <v/>
      </c>
      <c r="W134" s="28">
        <f>IF(S134="","",IF(U134="","",(U134-S134)*24))</f>
        <v/>
      </c>
      <c r="X134" s="21" t="n"/>
      <c r="Y134" s="29">
        <f>IF(V134="","",IF(X134="","",IF(V134&lt;=X134,"Oui","Non")))</f>
        <v/>
      </c>
      <c r="Z134" s="21" t="n"/>
      <c r="AA134" s="21" t="n"/>
      <c r="AB134" s="21" t="n"/>
      <c r="AC134" s="21" t="n"/>
      <c r="AD134" s="21" t="n"/>
      <c r="AE134" s="33" t="n"/>
      <c r="AF134" s="21" t="n"/>
      <c r="AG134" s="21" t="n"/>
      <c r="AH134" s="21" t="n"/>
      <c r="AI134" s="21" t="n"/>
      <c r="AJ134" s="21" t="n"/>
      <c r="AK134" s="21" t="n"/>
      <c r="AL134" s="21" t="n"/>
      <c r="AM134" s="21" t="n"/>
      <c r="AN134" s="21" t="n"/>
      <c r="AO134" s="21" t="n"/>
      <c r="AP134" s="29">
        <f>IF(AO134="Clôturée",IF(IF(U134="",1,0)+IF(AB134="",1,0)+IF(AG134="",1,0)+IF(AI134="",1,0)+IF(AM134="",1,0)&gt;0,"Champs manquants","OK"),"")</f>
        <v/>
      </c>
      <c r="AQ134" s="29">
        <f>IF(R134="","",IF(KPI!$C$4="","",IF(AO134="Clôturée","",IF(R134&lt;KPI!$C$4,"En retard",""))))</f>
        <v/>
      </c>
    </row>
    <row r="135" ht="20" customHeight="1">
      <c r="A135" s="21" t="n"/>
      <c r="B135" s="21" t="n"/>
      <c r="C135" s="31" t="n"/>
      <c r="D135" s="21" t="n"/>
      <c r="E135" s="21" t="n"/>
      <c r="F135" s="21" t="n"/>
      <c r="G135" s="21" t="n"/>
      <c r="H135" s="21" t="n"/>
      <c r="I135" s="21" t="n"/>
      <c r="J135" s="21" t="n"/>
      <c r="K135" s="21" t="n"/>
      <c r="L135" s="21" t="n"/>
      <c r="M135" s="21" t="n"/>
      <c r="N135" s="21" t="n"/>
      <c r="O135" s="21" t="n"/>
      <c r="P135" s="21" t="n"/>
      <c r="Q135" s="21" t="n"/>
      <c r="R135" s="31" t="n"/>
      <c r="S135" s="32" t="n"/>
      <c r="T135" s="32" t="n"/>
      <c r="U135" s="32" t="n"/>
      <c r="V135" s="28">
        <f>IF(S135="","",IF(T135="","",(T135-S135)*24))</f>
        <v/>
      </c>
      <c r="W135" s="28">
        <f>IF(S135="","",IF(U135="","",(U135-S135)*24))</f>
        <v/>
      </c>
      <c r="X135" s="21" t="n"/>
      <c r="Y135" s="29">
        <f>IF(V135="","",IF(X135="","",IF(V135&lt;=X135,"Oui","Non")))</f>
        <v/>
      </c>
      <c r="Z135" s="21" t="n"/>
      <c r="AA135" s="21" t="n"/>
      <c r="AB135" s="21" t="n"/>
      <c r="AC135" s="21" t="n"/>
      <c r="AD135" s="21" t="n"/>
      <c r="AE135" s="33" t="n"/>
      <c r="AF135" s="21" t="n"/>
      <c r="AG135" s="21" t="n"/>
      <c r="AH135" s="21" t="n"/>
      <c r="AI135" s="21" t="n"/>
      <c r="AJ135" s="21" t="n"/>
      <c r="AK135" s="21" t="n"/>
      <c r="AL135" s="21" t="n"/>
      <c r="AM135" s="21" t="n"/>
      <c r="AN135" s="21" t="n"/>
      <c r="AO135" s="21" t="n"/>
      <c r="AP135" s="29">
        <f>IF(AO135="Clôturée",IF(IF(U135="",1,0)+IF(AB135="",1,0)+IF(AG135="",1,0)+IF(AI135="",1,0)+IF(AM135="",1,0)&gt;0,"Champs manquants","OK"),"")</f>
        <v/>
      </c>
      <c r="AQ135" s="29">
        <f>IF(R135="","",IF(KPI!$C$4="","",IF(AO135="Clôturée","",IF(R135&lt;KPI!$C$4,"En retard",""))))</f>
        <v/>
      </c>
    </row>
    <row r="136" ht="20" customHeight="1">
      <c r="A136" s="21" t="n"/>
      <c r="B136" s="21" t="n"/>
      <c r="C136" s="31" t="n"/>
      <c r="D136" s="21" t="n"/>
      <c r="E136" s="21" t="n"/>
      <c r="F136" s="21" t="n"/>
      <c r="G136" s="21" t="n"/>
      <c r="H136" s="21" t="n"/>
      <c r="I136" s="21" t="n"/>
      <c r="J136" s="21" t="n"/>
      <c r="K136" s="21" t="n"/>
      <c r="L136" s="21" t="n"/>
      <c r="M136" s="21" t="n"/>
      <c r="N136" s="21" t="n"/>
      <c r="O136" s="21" t="n"/>
      <c r="P136" s="21" t="n"/>
      <c r="Q136" s="21" t="n"/>
      <c r="R136" s="31" t="n"/>
      <c r="S136" s="32" t="n"/>
      <c r="T136" s="32" t="n"/>
      <c r="U136" s="32" t="n"/>
      <c r="V136" s="28">
        <f>IF(S136="","",IF(T136="","",(T136-S136)*24))</f>
        <v/>
      </c>
      <c r="W136" s="28">
        <f>IF(S136="","",IF(U136="","",(U136-S136)*24))</f>
        <v/>
      </c>
      <c r="X136" s="21" t="n"/>
      <c r="Y136" s="29">
        <f>IF(V136="","",IF(X136="","",IF(V136&lt;=X136,"Oui","Non")))</f>
        <v/>
      </c>
      <c r="Z136" s="21" t="n"/>
      <c r="AA136" s="21" t="n"/>
      <c r="AB136" s="21" t="n"/>
      <c r="AC136" s="21" t="n"/>
      <c r="AD136" s="21" t="n"/>
      <c r="AE136" s="33" t="n"/>
      <c r="AF136" s="21" t="n"/>
      <c r="AG136" s="21" t="n"/>
      <c r="AH136" s="21" t="n"/>
      <c r="AI136" s="21" t="n"/>
      <c r="AJ136" s="21" t="n"/>
      <c r="AK136" s="21" t="n"/>
      <c r="AL136" s="21" t="n"/>
      <c r="AM136" s="21" t="n"/>
      <c r="AN136" s="21" t="n"/>
      <c r="AO136" s="21" t="n"/>
      <c r="AP136" s="29">
        <f>IF(AO136="Clôturée",IF(IF(U136="",1,0)+IF(AB136="",1,0)+IF(AG136="",1,0)+IF(AI136="",1,0)+IF(AM136="",1,0)&gt;0,"Champs manquants","OK"),"")</f>
        <v/>
      </c>
      <c r="AQ136" s="29">
        <f>IF(R136="","",IF(KPI!$C$4="","",IF(AO136="Clôturée","",IF(R136&lt;KPI!$C$4,"En retard",""))))</f>
        <v/>
      </c>
    </row>
    <row r="137" ht="20" customHeight="1">
      <c r="A137" s="21" t="n"/>
      <c r="B137" s="21" t="n"/>
      <c r="C137" s="31" t="n"/>
      <c r="D137" s="21" t="n"/>
      <c r="E137" s="21" t="n"/>
      <c r="F137" s="21" t="n"/>
      <c r="G137" s="21" t="n"/>
      <c r="H137" s="21" t="n"/>
      <c r="I137" s="21" t="n"/>
      <c r="J137" s="21" t="n"/>
      <c r="K137" s="21" t="n"/>
      <c r="L137" s="21" t="n"/>
      <c r="M137" s="21" t="n"/>
      <c r="N137" s="21" t="n"/>
      <c r="O137" s="21" t="n"/>
      <c r="P137" s="21" t="n"/>
      <c r="Q137" s="21" t="n"/>
      <c r="R137" s="31" t="n"/>
      <c r="S137" s="32" t="n"/>
      <c r="T137" s="32" t="n"/>
      <c r="U137" s="32" t="n"/>
      <c r="V137" s="28">
        <f>IF(S137="","",IF(T137="","",(T137-S137)*24))</f>
        <v/>
      </c>
      <c r="W137" s="28">
        <f>IF(S137="","",IF(U137="","",(U137-S137)*24))</f>
        <v/>
      </c>
      <c r="X137" s="21" t="n"/>
      <c r="Y137" s="29">
        <f>IF(V137="","",IF(X137="","",IF(V137&lt;=X137,"Oui","Non")))</f>
        <v/>
      </c>
      <c r="Z137" s="21" t="n"/>
      <c r="AA137" s="21" t="n"/>
      <c r="AB137" s="21" t="n"/>
      <c r="AC137" s="21" t="n"/>
      <c r="AD137" s="21" t="n"/>
      <c r="AE137" s="33" t="n"/>
      <c r="AF137" s="21" t="n"/>
      <c r="AG137" s="21" t="n"/>
      <c r="AH137" s="21" t="n"/>
      <c r="AI137" s="21" t="n"/>
      <c r="AJ137" s="21" t="n"/>
      <c r="AK137" s="21" t="n"/>
      <c r="AL137" s="21" t="n"/>
      <c r="AM137" s="21" t="n"/>
      <c r="AN137" s="21" t="n"/>
      <c r="AO137" s="21" t="n"/>
      <c r="AP137" s="29">
        <f>IF(AO137="Clôturée",IF(IF(U137="",1,0)+IF(AB137="",1,0)+IF(AG137="",1,0)+IF(AI137="",1,0)+IF(AM137="",1,0)&gt;0,"Champs manquants","OK"),"")</f>
        <v/>
      </c>
      <c r="AQ137" s="29">
        <f>IF(R137="","",IF(KPI!$C$4="","",IF(AO137="Clôturée","",IF(R137&lt;KPI!$C$4,"En retard",""))))</f>
        <v/>
      </c>
    </row>
    <row r="138" ht="20" customHeight="1">
      <c r="A138" s="21" t="n"/>
      <c r="B138" s="21" t="n"/>
      <c r="C138" s="31" t="n"/>
      <c r="D138" s="21" t="n"/>
      <c r="E138" s="21" t="n"/>
      <c r="F138" s="21" t="n"/>
      <c r="G138" s="21" t="n"/>
      <c r="H138" s="21" t="n"/>
      <c r="I138" s="21" t="n"/>
      <c r="J138" s="21" t="n"/>
      <c r="K138" s="21" t="n"/>
      <c r="L138" s="21" t="n"/>
      <c r="M138" s="21" t="n"/>
      <c r="N138" s="21" t="n"/>
      <c r="O138" s="21" t="n"/>
      <c r="P138" s="21" t="n"/>
      <c r="Q138" s="21" t="n"/>
      <c r="R138" s="31" t="n"/>
      <c r="S138" s="32" t="n"/>
      <c r="T138" s="32" t="n"/>
      <c r="U138" s="32" t="n"/>
      <c r="V138" s="28">
        <f>IF(S138="","",IF(T138="","",(T138-S138)*24))</f>
        <v/>
      </c>
      <c r="W138" s="28">
        <f>IF(S138="","",IF(U138="","",(U138-S138)*24))</f>
        <v/>
      </c>
      <c r="X138" s="21" t="n"/>
      <c r="Y138" s="29">
        <f>IF(V138="","",IF(X138="","",IF(V138&lt;=X138,"Oui","Non")))</f>
        <v/>
      </c>
      <c r="Z138" s="21" t="n"/>
      <c r="AA138" s="21" t="n"/>
      <c r="AB138" s="21" t="n"/>
      <c r="AC138" s="21" t="n"/>
      <c r="AD138" s="21" t="n"/>
      <c r="AE138" s="33" t="n"/>
      <c r="AF138" s="21" t="n"/>
      <c r="AG138" s="21" t="n"/>
      <c r="AH138" s="21" t="n"/>
      <c r="AI138" s="21" t="n"/>
      <c r="AJ138" s="21" t="n"/>
      <c r="AK138" s="21" t="n"/>
      <c r="AL138" s="21" t="n"/>
      <c r="AM138" s="21" t="n"/>
      <c r="AN138" s="21" t="n"/>
      <c r="AO138" s="21" t="n"/>
      <c r="AP138" s="29">
        <f>IF(AO138="Clôturée",IF(IF(U138="",1,0)+IF(AB138="",1,0)+IF(AG138="",1,0)+IF(AI138="",1,0)+IF(AM138="",1,0)&gt;0,"Champs manquants","OK"),"")</f>
        <v/>
      </c>
      <c r="AQ138" s="29">
        <f>IF(R138="","",IF(KPI!$C$4="","",IF(AO138="Clôturée","",IF(R138&lt;KPI!$C$4,"En retard",""))))</f>
        <v/>
      </c>
    </row>
    <row r="139" ht="20" customHeight="1">
      <c r="A139" s="21" t="n"/>
      <c r="B139" s="21" t="n"/>
      <c r="C139" s="31" t="n"/>
      <c r="D139" s="21" t="n"/>
      <c r="E139" s="21" t="n"/>
      <c r="F139" s="21" t="n"/>
      <c r="G139" s="21" t="n"/>
      <c r="H139" s="21" t="n"/>
      <c r="I139" s="21" t="n"/>
      <c r="J139" s="21" t="n"/>
      <c r="K139" s="21" t="n"/>
      <c r="L139" s="21" t="n"/>
      <c r="M139" s="21" t="n"/>
      <c r="N139" s="21" t="n"/>
      <c r="O139" s="21" t="n"/>
      <c r="P139" s="21" t="n"/>
      <c r="Q139" s="21" t="n"/>
      <c r="R139" s="31" t="n"/>
      <c r="S139" s="32" t="n"/>
      <c r="T139" s="32" t="n"/>
      <c r="U139" s="32" t="n"/>
      <c r="V139" s="28">
        <f>IF(S139="","",IF(T139="","",(T139-S139)*24))</f>
        <v/>
      </c>
      <c r="W139" s="28">
        <f>IF(S139="","",IF(U139="","",(U139-S139)*24))</f>
        <v/>
      </c>
      <c r="X139" s="21" t="n"/>
      <c r="Y139" s="29">
        <f>IF(V139="","",IF(X139="","",IF(V139&lt;=X139,"Oui","Non")))</f>
        <v/>
      </c>
      <c r="Z139" s="21" t="n"/>
      <c r="AA139" s="21" t="n"/>
      <c r="AB139" s="21" t="n"/>
      <c r="AC139" s="21" t="n"/>
      <c r="AD139" s="21" t="n"/>
      <c r="AE139" s="33" t="n"/>
      <c r="AF139" s="21" t="n"/>
      <c r="AG139" s="21" t="n"/>
      <c r="AH139" s="21" t="n"/>
      <c r="AI139" s="21" t="n"/>
      <c r="AJ139" s="21" t="n"/>
      <c r="AK139" s="21" t="n"/>
      <c r="AL139" s="21" t="n"/>
      <c r="AM139" s="21" t="n"/>
      <c r="AN139" s="21" t="n"/>
      <c r="AO139" s="21" t="n"/>
      <c r="AP139" s="29">
        <f>IF(AO139="Clôturée",IF(IF(U139="",1,0)+IF(AB139="",1,0)+IF(AG139="",1,0)+IF(AI139="",1,0)+IF(AM139="",1,0)&gt;0,"Champs manquants","OK"),"")</f>
        <v/>
      </c>
      <c r="AQ139" s="29">
        <f>IF(R139="","",IF(KPI!$C$4="","",IF(AO139="Clôturée","",IF(R139&lt;KPI!$C$4,"En retard",""))))</f>
        <v/>
      </c>
    </row>
    <row r="140" ht="20" customHeight="1">
      <c r="A140" s="21" t="n"/>
      <c r="B140" s="21" t="n"/>
      <c r="C140" s="31" t="n"/>
      <c r="D140" s="21" t="n"/>
      <c r="E140" s="21" t="n"/>
      <c r="F140" s="21" t="n"/>
      <c r="G140" s="21" t="n"/>
      <c r="H140" s="21" t="n"/>
      <c r="I140" s="21" t="n"/>
      <c r="J140" s="21" t="n"/>
      <c r="K140" s="21" t="n"/>
      <c r="L140" s="21" t="n"/>
      <c r="M140" s="21" t="n"/>
      <c r="N140" s="21" t="n"/>
      <c r="O140" s="21" t="n"/>
      <c r="P140" s="21" t="n"/>
      <c r="Q140" s="21" t="n"/>
      <c r="R140" s="31" t="n"/>
      <c r="S140" s="32" t="n"/>
      <c r="T140" s="32" t="n"/>
      <c r="U140" s="32" t="n"/>
      <c r="V140" s="28">
        <f>IF(S140="","",IF(T140="","",(T140-S140)*24))</f>
        <v/>
      </c>
      <c r="W140" s="28">
        <f>IF(S140="","",IF(U140="","",(U140-S140)*24))</f>
        <v/>
      </c>
      <c r="X140" s="21" t="n"/>
      <c r="Y140" s="29">
        <f>IF(V140="","",IF(X140="","",IF(V140&lt;=X140,"Oui","Non")))</f>
        <v/>
      </c>
      <c r="Z140" s="21" t="n"/>
      <c r="AA140" s="21" t="n"/>
      <c r="AB140" s="21" t="n"/>
      <c r="AC140" s="21" t="n"/>
      <c r="AD140" s="21" t="n"/>
      <c r="AE140" s="33" t="n"/>
      <c r="AF140" s="21" t="n"/>
      <c r="AG140" s="21" t="n"/>
      <c r="AH140" s="21" t="n"/>
      <c r="AI140" s="21" t="n"/>
      <c r="AJ140" s="21" t="n"/>
      <c r="AK140" s="21" t="n"/>
      <c r="AL140" s="21" t="n"/>
      <c r="AM140" s="21" t="n"/>
      <c r="AN140" s="21" t="n"/>
      <c r="AO140" s="21" t="n"/>
      <c r="AP140" s="29">
        <f>IF(AO140="Clôturée",IF(IF(U140="",1,0)+IF(AB140="",1,0)+IF(AG140="",1,0)+IF(AI140="",1,0)+IF(AM140="",1,0)&gt;0,"Champs manquants","OK"),"")</f>
        <v/>
      </c>
      <c r="AQ140" s="29">
        <f>IF(R140="","",IF(KPI!$C$4="","",IF(AO140="Clôturée","",IF(R140&lt;KPI!$C$4,"En retard",""))))</f>
        <v/>
      </c>
    </row>
    <row r="141" ht="20" customHeight="1">
      <c r="A141" s="21" t="n"/>
      <c r="B141" s="21" t="n"/>
      <c r="C141" s="31" t="n"/>
      <c r="D141" s="21" t="n"/>
      <c r="E141" s="21" t="n"/>
      <c r="F141" s="21" t="n"/>
      <c r="G141" s="21" t="n"/>
      <c r="H141" s="21" t="n"/>
      <c r="I141" s="21" t="n"/>
      <c r="J141" s="21" t="n"/>
      <c r="K141" s="21" t="n"/>
      <c r="L141" s="21" t="n"/>
      <c r="M141" s="21" t="n"/>
      <c r="N141" s="21" t="n"/>
      <c r="O141" s="21" t="n"/>
      <c r="P141" s="21" t="n"/>
      <c r="Q141" s="21" t="n"/>
      <c r="R141" s="31" t="n"/>
      <c r="S141" s="32" t="n"/>
      <c r="T141" s="32" t="n"/>
      <c r="U141" s="32" t="n"/>
      <c r="V141" s="28">
        <f>IF(S141="","",IF(T141="","",(T141-S141)*24))</f>
        <v/>
      </c>
      <c r="W141" s="28">
        <f>IF(S141="","",IF(U141="","",(U141-S141)*24))</f>
        <v/>
      </c>
      <c r="X141" s="21" t="n"/>
      <c r="Y141" s="29">
        <f>IF(V141="","",IF(X141="","",IF(V141&lt;=X141,"Oui","Non")))</f>
        <v/>
      </c>
      <c r="Z141" s="21" t="n"/>
      <c r="AA141" s="21" t="n"/>
      <c r="AB141" s="21" t="n"/>
      <c r="AC141" s="21" t="n"/>
      <c r="AD141" s="21" t="n"/>
      <c r="AE141" s="33" t="n"/>
      <c r="AF141" s="21" t="n"/>
      <c r="AG141" s="21" t="n"/>
      <c r="AH141" s="21" t="n"/>
      <c r="AI141" s="21" t="n"/>
      <c r="AJ141" s="21" t="n"/>
      <c r="AK141" s="21" t="n"/>
      <c r="AL141" s="21" t="n"/>
      <c r="AM141" s="21" t="n"/>
      <c r="AN141" s="21" t="n"/>
      <c r="AO141" s="21" t="n"/>
      <c r="AP141" s="29">
        <f>IF(AO141="Clôturée",IF(IF(U141="",1,0)+IF(AB141="",1,0)+IF(AG141="",1,0)+IF(AI141="",1,0)+IF(AM141="",1,0)&gt;0,"Champs manquants","OK"),"")</f>
        <v/>
      </c>
      <c r="AQ141" s="29">
        <f>IF(R141="","",IF(KPI!$C$4="","",IF(AO141="Clôturée","",IF(R141&lt;KPI!$C$4,"En retard",""))))</f>
        <v/>
      </c>
    </row>
    <row r="142" ht="20" customHeight="1">
      <c r="A142" s="21" t="n"/>
      <c r="B142" s="21" t="n"/>
      <c r="C142" s="31" t="n"/>
      <c r="D142" s="21" t="n"/>
      <c r="E142" s="21" t="n"/>
      <c r="F142" s="21" t="n"/>
      <c r="G142" s="21" t="n"/>
      <c r="H142" s="21" t="n"/>
      <c r="I142" s="21" t="n"/>
      <c r="J142" s="21" t="n"/>
      <c r="K142" s="21" t="n"/>
      <c r="L142" s="21" t="n"/>
      <c r="M142" s="21" t="n"/>
      <c r="N142" s="21" t="n"/>
      <c r="O142" s="21" t="n"/>
      <c r="P142" s="21" t="n"/>
      <c r="Q142" s="21" t="n"/>
      <c r="R142" s="31" t="n"/>
      <c r="S142" s="32" t="n"/>
      <c r="T142" s="32" t="n"/>
      <c r="U142" s="32" t="n"/>
      <c r="V142" s="28">
        <f>IF(S142="","",IF(T142="","",(T142-S142)*24))</f>
        <v/>
      </c>
      <c r="W142" s="28">
        <f>IF(S142="","",IF(U142="","",(U142-S142)*24))</f>
        <v/>
      </c>
      <c r="X142" s="21" t="n"/>
      <c r="Y142" s="29">
        <f>IF(V142="","",IF(X142="","",IF(V142&lt;=X142,"Oui","Non")))</f>
        <v/>
      </c>
      <c r="Z142" s="21" t="n"/>
      <c r="AA142" s="21" t="n"/>
      <c r="AB142" s="21" t="n"/>
      <c r="AC142" s="21" t="n"/>
      <c r="AD142" s="21" t="n"/>
      <c r="AE142" s="33" t="n"/>
      <c r="AF142" s="21" t="n"/>
      <c r="AG142" s="21" t="n"/>
      <c r="AH142" s="21" t="n"/>
      <c r="AI142" s="21" t="n"/>
      <c r="AJ142" s="21" t="n"/>
      <c r="AK142" s="21" t="n"/>
      <c r="AL142" s="21" t="n"/>
      <c r="AM142" s="21" t="n"/>
      <c r="AN142" s="21" t="n"/>
      <c r="AO142" s="21" t="n"/>
      <c r="AP142" s="29">
        <f>IF(AO142="Clôturée",IF(IF(U142="",1,0)+IF(AB142="",1,0)+IF(AG142="",1,0)+IF(AI142="",1,0)+IF(AM142="",1,0)&gt;0,"Champs manquants","OK"),"")</f>
        <v/>
      </c>
      <c r="AQ142" s="29">
        <f>IF(R142="","",IF(KPI!$C$4="","",IF(AO142="Clôturée","",IF(R142&lt;KPI!$C$4,"En retard",""))))</f>
        <v/>
      </c>
    </row>
    <row r="143" ht="20" customHeight="1">
      <c r="A143" s="21" t="n"/>
      <c r="B143" s="21" t="n"/>
      <c r="C143" s="31" t="n"/>
      <c r="D143" s="21" t="n"/>
      <c r="E143" s="21" t="n"/>
      <c r="F143" s="21" t="n"/>
      <c r="G143" s="21" t="n"/>
      <c r="H143" s="21" t="n"/>
      <c r="I143" s="21" t="n"/>
      <c r="J143" s="21" t="n"/>
      <c r="K143" s="21" t="n"/>
      <c r="L143" s="21" t="n"/>
      <c r="M143" s="21" t="n"/>
      <c r="N143" s="21" t="n"/>
      <c r="O143" s="21" t="n"/>
      <c r="P143" s="21" t="n"/>
      <c r="Q143" s="21" t="n"/>
      <c r="R143" s="31" t="n"/>
      <c r="S143" s="32" t="n"/>
      <c r="T143" s="32" t="n"/>
      <c r="U143" s="32" t="n"/>
      <c r="V143" s="28">
        <f>IF(S143="","",IF(T143="","",(T143-S143)*24))</f>
        <v/>
      </c>
      <c r="W143" s="28">
        <f>IF(S143="","",IF(U143="","",(U143-S143)*24))</f>
        <v/>
      </c>
      <c r="X143" s="21" t="n"/>
      <c r="Y143" s="29">
        <f>IF(V143="","",IF(X143="","",IF(V143&lt;=X143,"Oui","Non")))</f>
        <v/>
      </c>
      <c r="Z143" s="21" t="n"/>
      <c r="AA143" s="21" t="n"/>
      <c r="AB143" s="21" t="n"/>
      <c r="AC143" s="21" t="n"/>
      <c r="AD143" s="21" t="n"/>
      <c r="AE143" s="33" t="n"/>
      <c r="AF143" s="21" t="n"/>
      <c r="AG143" s="21" t="n"/>
      <c r="AH143" s="21" t="n"/>
      <c r="AI143" s="21" t="n"/>
      <c r="AJ143" s="21" t="n"/>
      <c r="AK143" s="21" t="n"/>
      <c r="AL143" s="21" t="n"/>
      <c r="AM143" s="21" t="n"/>
      <c r="AN143" s="21" t="n"/>
      <c r="AO143" s="21" t="n"/>
      <c r="AP143" s="29">
        <f>IF(AO143="Clôturée",IF(IF(U143="",1,0)+IF(AB143="",1,0)+IF(AG143="",1,0)+IF(AI143="",1,0)+IF(AM143="",1,0)&gt;0,"Champs manquants","OK"),"")</f>
        <v/>
      </c>
      <c r="AQ143" s="29">
        <f>IF(R143="","",IF(KPI!$C$4="","",IF(AO143="Clôturée","",IF(R143&lt;KPI!$C$4,"En retard",""))))</f>
        <v/>
      </c>
    </row>
    <row r="144" ht="20" customHeight="1">
      <c r="A144" s="21" t="n"/>
      <c r="B144" s="21" t="n"/>
      <c r="C144" s="31" t="n"/>
      <c r="D144" s="21" t="n"/>
      <c r="E144" s="21" t="n"/>
      <c r="F144" s="21" t="n"/>
      <c r="G144" s="21" t="n"/>
      <c r="H144" s="21" t="n"/>
      <c r="I144" s="21" t="n"/>
      <c r="J144" s="21" t="n"/>
      <c r="K144" s="21" t="n"/>
      <c r="L144" s="21" t="n"/>
      <c r="M144" s="21" t="n"/>
      <c r="N144" s="21" t="n"/>
      <c r="O144" s="21" t="n"/>
      <c r="P144" s="21" t="n"/>
      <c r="Q144" s="21" t="n"/>
      <c r="R144" s="31" t="n"/>
      <c r="S144" s="32" t="n"/>
      <c r="T144" s="32" t="n"/>
      <c r="U144" s="32" t="n"/>
      <c r="V144" s="28">
        <f>IF(S144="","",IF(T144="","",(T144-S144)*24))</f>
        <v/>
      </c>
      <c r="W144" s="28">
        <f>IF(S144="","",IF(U144="","",(U144-S144)*24))</f>
        <v/>
      </c>
      <c r="X144" s="21" t="n"/>
      <c r="Y144" s="29">
        <f>IF(V144="","",IF(X144="","",IF(V144&lt;=X144,"Oui","Non")))</f>
        <v/>
      </c>
      <c r="Z144" s="21" t="n"/>
      <c r="AA144" s="21" t="n"/>
      <c r="AB144" s="21" t="n"/>
      <c r="AC144" s="21" t="n"/>
      <c r="AD144" s="21" t="n"/>
      <c r="AE144" s="33" t="n"/>
      <c r="AF144" s="21" t="n"/>
      <c r="AG144" s="21" t="n"/>
      <c r="AH144" s="21" t="n"/>
      <c r="AI144" s="21" t="n"/>
      <c r="AJ144" s="21" t="n"/>
      <c r="AK144" s="21" t="n"/>
      <c r="AL144" s="21" t="n"/>
      <c r="AM144" s="21" t="n"/>
      <c r="AN144" s="21" t="n"/>
      <c r="AO144" s="21" t="n"/>
      <c r="AP144" s="29">
        <f>IF(AO144="Clôturée",IF(IF(U144="",1,0)+IF(AB144="",1,0)+IF(AG144="",1,0)+IF(AI144="",1,0)+IF(AM144="",1,0)&gt;0,"Champs manquants","OK"),"")</f>
        <v/>
      </c>
      <c r="AQ144" s="29">
        <f>IF(R144="","",IF(KPI!$C$4="","",IF(AO144="Clôturée","",IF(R144&lt;KPI!$C$4,"En retard",""))))</f>
        <v/>
      </c>
    </row>
    <row r="145" ht="20" customHeight="1">
      <c r="A145" s="21" t="n"/>
      <c r="B145" s="21" t="n"/>
      <c r="C145" s="31" t="n"/>
      <c r="D145" s="21" t="n"/>
      <c r="E145" s="21" t="n"/>
      <c r="F145" s="21" t="n"/>
      <c r="G145" s="21" t="n"/>
      <c r="H145" s="21" t="n"/>
      <c r="I145" s="21" t="n"/>
      <c r="J145" s="21" t="n"/>
      <c r="K145" s="21" t="n"/>
      <c r="L145" s="21" t="n"/>
      <c r="M145" s="21" t="n"/>
      <c r="N145" s="21" t="n"/>
      <c r="O145" s="21" t="n"/>
      <c r="P145" s="21" t="n"/>
      <c r="Q145" s="21" t="n"/>
      <c r="R145" s="31" t="n"/>
      <c r="S145" s="32" t="n"/>
      <c r="T145" s="32" t="n"/>
      <c r="U145" s="32" t="n"/>
      <c r="V145" s="28">
        <f>IF(S145="","",IF(T145="","",(T145-S145)*24))</f>
        <v/>
      </c>
      <c r="W145" s="28">
        <f>IF(S145="","",IF(U145="","",(U145-S145)*24))</f>
        <v/>
      </c>
      <c r="X145" s="21" t="n"/>
      <c r="Y145" s="29">
        <f>IF(V145="","",IF(X145="","",IF(V145&lt;=X145,"Oui","Non")))</f>
        <v/>
      </c>
      <c r="Z145" s="21" t="n"/>
      <c r="AA145" s="21" t="n"/>
      <c r="AB145" s="21" t="n"/>
      <c r="AC145" s="21" t="n"/>
      <c r="AD145" s="21" t="n"/>
      <c r="AE145" s="33" t="n"/>
      <c r="AF145" s="21" t="n"/>
      <c r="AG145" s="21" t="n"/>
      <c r="AH145" s="21" t="n"/>
      <c r="AI145" s="21" t="n"/>
      <c r="AJ145" s="21" t="n"/>
      <c r="AK145" s="21" t="n"/>
      <c r="AL145" s="21" t="n"/>
      <c r="AM145" s="21" t="n"/>
      <c r="AN145" s="21" t="n"/>
      <c r="AO145" s="21" t="n"/>
      <c r="AP145" s="29">
        <f>IF(AO145="Clôturée",IF(IF(U145="",1,0)+IF(AB145="",1,0)+IF(AG145="",1,0)+IF(AI145="",1,0)+IF(AM145="",1,0)&gt;0,"Champs manquants","OK"),"")</f>
        <v/>
      </c>
      <c r="AQ145" s="29">
        <f>IF(R145="","",IF(KPI!$C$4="","",IF(AO145="Clôturée","",IF(R145&lt;KPI!$C$4,"En retard",""))))</f>
        <v/>
      </c>
    </row>
    <row r="146" ht="20" customHeight="1">
      <c r="A146" s="21" t="n"/>
      <c r="B146" s="21" t="n"/>
      <c r="C146" s="31" t="n"/>
      <c r="D146" s="21" t="n"/>
      <c r="E146" s="21" t="n"/>
      <c r="F146" s="21" t="n"/>
      <c r="G146" s="21" t="n"/>
      <c r="H146" s="21" t="n"/>
      <c r="I146" s="21" t="n"/>
      <c r="J146" s="21" t="n"/>
      <c r="K146" s="21" t="n"/>
      <c r="L146" s="21" t="n"/>
      <c r="M146" s="21" t="n"/>
      <c r="N146" s="21" t="n"/>
      <c r="O146" s="21" t="n"/>
      <c r="P146" s="21" t="n"/>
      <c r="Q146" s="21" t="n"/>
      <c r="R146" s="31" t="n"/>
      <c r="S146" s="32" t="n"/>
      <c r="T146" s="32" t="n"/>
      <c r="U146" s="32" t="n"/>
      <c r="V146" s="28">
        <f>IF(S146="","",IF(T146="","",(T146-S146)*24))</f>
        <v/>
      </c>
      <c r="W146" s="28">
        <f>IF(S146="","",IF(U146="","",(U146-S146)*24))</f>
        <v/>
      </c>
      <c r="X146" s="21" t="n"/>
      <c r="Y146" s="29">
        <f>IF(V146="","",IF(X146="","",IF(V146&lt;=X146,"Oui","Non")))</f>
        <v/>
      </c>
      <c r="Z146" s="21" t="n"/>
      <c r="AA146" s="21" t="n"/>
      <c r="AB146" s="21" t="n"/>
      <c r="AC146" s="21" t="n"/>
      <c r="AD146" s="21" t="n"/>
      <c r="AE146" s="33" t="n"/>
      <c r="AF146" s="21" t="n"/>
      <c r="AG146" s="21" t="n"/>
      <c r="AH146" s="21" t="n"/>
      <c r="AI146" s="21" t="n"/>
      <c r="AJ146" s="21" t="n"/>
      <c r="AK146" s="21" t="n"/>
      <c r="AL146" s="21" t="n"/>
      <c r="AM146" s="21" t="n"/>
      <c r="AN146" s="21" t="n"/>
      <c r="AO146" s="21" t="n"/>
      <c r="AP146" s="29">
        <f>IF(AO146="Clôturée",IF(IF(U146="",1,0)+IF(AB146="",1,0)+IF(AG146="",1,0)+IF(AI146="",1,0)+IF(AM146="",1,0)&gt;0,"Champs manquants","OK"),"")</f>
        <v/>
      </c>
      <c r="AQ146" s="29">
        <f>IF(R146="","",IF(KPI!$C$4="","",IF(AO146="Clôturée","",IF(R146&lt;KPI!$C$4,"En retard",""))))</f>
        <v/>
      </c>
    </row>
    <row r="147" ht="20" customHeight="1">
      <c r="A147" s="21" t="n"/>
      <c r="B147" s="21" t="n"/>
      <c r="C147" s="31" t="n"/>
      <c r="D147" s="21" t="n"/>
      <c r="E147" s="21" t="n"/>
      <c r="F147" s="21" t="n"/>
      <c r="G147" s="21" t="n"/>
      <c r="H147" s="21" t="n"/>
      <c r="I147" s="21" t="n"/>
      <c r="J147" s="21" t="n"/>
      <c r="K147" s="21" t="n"/>
      <c r="L147" s="21" t="n"/>
      <c r="M147" s="21" t="n"/>
      <c r="N147" s="21" t="n"/>
      <c r="O147" s="21" t="n"/>
      <c r="P147" s="21" t="n"/>
      <c r="Q147" s="21" t="n"/>
      <c r="R147" s="31" t="n"/>
      <c r="S147" s="32" t="n"/>
      <c r="T147" s="32" t="n"/>
      <c r="U147" s="32" t="n"/>
      <c r="V147" s="28">
        <f>IF(S147="","",IF(T147="","",(T147-S147)*24))</f>
        <v/>
      </c>
      <c r="W147" s="28">
        <f>IF(S147="","",IF(U147="","",(U147-S147)*24))</f>
        <v/>
      </c>
      <c r="X147" s="21" t="n"/>
      <c r="Y147" s="29">
        <f>IF(V147="","",IF(X147="","",IF(V147&lt;=X147,"Oui","Non")))</f>
        <v/>
      </c>
      <c r="Z147" s="21" t="n"/>
      <c r="AA147" s="21" t="n"/>
      <c r="AB147" s="21" t="n"/>
      <c r="AC147" s="21" t="n"/>
      <c r="AD147" s="21" t="n"/>
      <c r="AE147" s="33" t="n"/>
      <c r="AF147" s="21" t="n"/>
      <c r="AG147" s="21" t="n"/>
      <c r="AH147" s="21" t="n"/>
      <c r="AI147" s="21" t="n"/>
      <c r="AJ147" s="21" t="n"/>
      <c r="AK147" s="21" t="n"/>
      <c r="AL147" s="21" t="n"/>
      <c r="AM147" s="21" t="n"/>
      <c r="AN147" s="21" t="n"/>
      <c r="AO147" s="21" t="n"/>
      <c r="AP147" s="29">
        <f>IF(AO147="Clôturée",IF(IF(U147="",1,0)+IF(AB147="",1,0)+IF(AG147="",1,0)+IF(AI147="",1,0)+IF(AM147="",1,0)&gt;0,"Champs manquants","OK"),"")</f>
        <v/>
      </c>
      <c r="AQ147" s="29">
        <f>IF(R147="","",IF(KPI!$C$4="","",IF(AO147="Clôturée","",IF(R147&lt;KPI!$C$4,"En retard",""))))</f>
        <v/>
      </c>
    </row>
    <row r="148" ht="20" customHeight="1">
      <c r="A148" s="21" t="n"/>
      <c r="B148" s="21" t="n"/>
      <c r="C148" s="31" t="n"/>
      <c r="D148" s="21" t="n"/>
      <c r="E148" s="21" t="n"/>
      <c r="F148" s="21" t="n"/>
      <c r="G148" s="21" t="n"/>
      <c r="H148" s="21" t="n"/>
      <c r="I148" s="21" t="n"/>
      <c r="J148" s="21" t="n"/>
      <c r="K148" s="21" t="n"/>
      <c r="L148" s="21" t="n"/>
      <c r="M148" s="21" t="n"/>
      <c r="N148" s="21" t="n"/>
      <c r="O148" s="21" t="n"/>
      <c r="P148" s="21" t="n"/>
      <c r="Q148" s="21" t="n"/>
      <c r="R148" s="31" t="n"/>
      <c r="S148" s="32" t="n"/>
      <c r="T148" s="32" t="n"/>
      <c r="U148" s="32" t="n"/>
      <c r="V148" s="28">
        <f>IF(S148="","",IF(T148="","",(T148-S148)*24))</f>
        <v/>
      </c>
      <c r="W148" s="28">
        <f>IF(S148="","",IF(U148="","",(U148-S148)*24))</f>
        <v/>
      </c>
      <c r="X148" s="21" t="n"/>
      <c r="Y148" s="29">
        <f>IF(V148="","",IF(X148="","",IF(V148&lt;=X148,"Oui","Non")))</f>
        <v/>
      </c>
      <c r="Z148" s="21" t="n"/>
      <c r="AA148" s="21" t="n"/>
      <c r="AB148" s="21" t="n"/>
      <c r="AC148" s="21" t="n"/>
      <c r="AD148" s="21" t="n"/>
      <c r="AE148" s="33" t="n"/>
      <c r="AF148" s="21" t="n"/>
      <c r="AG148" s="21" t="n"/>
      <c r="AH148" s="21" t="n"/>
      <c r="AI148" s="21" t="n"/>
      <c r="AJ148" s="21" t="n"/>
      <c r="AK148" s="21" t="n"/>
      <c r="AL148" s="21" t="n"/>
      <c r="AM148" s="21" t="n"/>
      <c r="AN148" s="21" t="n"/>
      <c r="AO148" s="21" t="n"/>
      <c r="AP148" s="29">
        <f>IF(AO148="Clôturée",IF(IF(U148="",1,0)+IF(AB148="",1,0)+IF(AG148="",1,0)+IF(AI148="",1,0)+IF(AM148="",1,0)&gt;0,"Champs manquants","OK"),"")</f>
        <v/>
      </c>
      <c r="AQ148" s="29">
        <f>IF(R148="","",IF(KPI!$C$4="","",IF(AO148="Clôturée","",IF(R148&lt;KPI!$C$4,"En retard",""))))</f>
        <v/>
      </c>
    </row>
    <row r="149" ht="20" customHeight="1">
      <c r="A149" s="21" t="n"/>
      <c r="B149" s="21" t="n"/>
      <c r="C149" s="31" t="n"/>
      <c r="D149" s="21" t="n"/>
      <c r="E149" s="21" t="n"/>
      <c r="F149" s="21" t="n"/>
      <c r="G149" s="21" t="n"/>
      <c r="H149" s="21" t="n"/>
      <c r="I149" s="21" t="n"/>
      <c r="J149" s="21" t="n"/>
      <c r="K149" s="21" t="n"/>
      <c r="L149" s="21" t="n"/>
      <c r="M149" s="21" t="n"/>
      <c r="N149" s="21" t="n"/>
      <c r="O149" s="21" t="n"/>
      <c r="P149" s="21" t="n"/>
      <c r="Q149" s="21" t="n"/>
      <c r="R149" s="31" t="n"/>
      <c r="S149" s="32" t="n"/>
      <c r="T149" s="32" t="n"/>
      <c r="U149" s="32" t="n"/>
      <c r="V149" s="28">
        <f>IF(S149="","",IF(T149="","",(T149-S149)*24))</f>
        <v/>
      </c>
      <c r="W149" s="28">
        <f>IF(S149="","",IF(U149="","",(U149-S149)*24))</f>
        <v/>
      </c>
      <c r="X149" s="21" t="n"/>
      <c r="Y149" s="29">
        <f>IF(V149="","",IF(X149="","",IF(V149&lt;=X149,"Oui","Non")))</f>
        <v/>
      </c>
      <c r="Z149" s="21" t="n"/>
      <c r="AA149" s="21" t="n"/>
      <c r="AB149" s="21" t="n"/>
      <c r="AC149" s="21" t="n"/>
      <c r="AD149" s="21" t="n"/>
      <c r="AE149" s="33" t="n"/>
      <c r="AF149" s="21" t="n"/>
      <c r="AG149" s="21" t="n"/>
      <c r="AH149" s="21" t="n"/>
      <c r="AI149" s="21" t="n"/>
      <c r="AJ149" s="21" t="n"/>
      <c r="AK149" s="21" t="n"/>
      <c r="AL149" s="21" t="n"/>
      <c r="AM149" s="21" t="n"/>
      <c r="AN149" s="21" t="n"/>
      <c r="AO149" s="21" t="n"/>
      <c r="AP149" s="29">
        <f>IF(AO149="Clôturée",IF(IF(U149="",1,0)+IF(AB149="",1,0)+IF(AG149="",1,0)+IF(AI149="",1,0)+IF(AM149="",1,0)&gt;0,"Champs manquants","OK"),"")</f>
        <v/>
      </c>
      <c r="AQ149" s="29">
        <f>IF(R149="","",IF(KPI!$C$4="","",IF(AO149="Clôturée","",IF(R149&lt;KPI!$C$4,"En retard",""))))</f>
        <v/>
      </c>
    </row>
    <row r="150" ht="20" customHeight="1">
      <c r="A150" s="21" t="n"/>
      <c r="B150" s="21" t="n"/>
      <c r="C150" s="31" t="n"/>
      <c r="D150" s="21" t="n"/>
      <c r="E150" s="21" t="n"/>
      <c r="F150" s="21" t="n"/>
      <c r="G150" s="21" t="n"/>
      <c r="H150" s="21" t="n"/>
      <c r="I150" s="21" t="n"/>
      <c r="J150" s="21" t="n"/>
      <c r="K150" s="21" t="n"/>
      <c r="L150" s="21" t="n"/>
      <c r="M150" s="21" t="n"/>
      <c r="N150" s="21" t="n"/>
      <c r="O150" s="21" t="n"/>
      <c r="P150" s="21" t="n"/>
      <c r="Q150" s="21" t="n"/>
      <c r="R150" s="31" t="n"/>
      <c r="S150" s="32" t="n"/>
      <c r="T150" s="32" t="n"/>
      <c r="U150" s="32" t="n"/>
      <c r="V150" s="28">
        <f>IF(S150="","",IF(T150="","",(T150-S150)*24))</f>
        <v/>
      </c>
      <c r="W150" s="28">
        <f>IF(S150="","",IF(U150="","",(U150-S150)*24))</f>
        <v/>
      </c>
      <c r="X150" s="21" t="n"/>
      <c r="Y150" s="29">
        <f>IF(V150="","",IF(X150="","",IF(V150&lt;=X150,"Oui","Non")))</f>
        <v/>
      </c>
      <c r="Z150" s="21" t="n"/>
      <c r="AA150" s="21" t="n"/>
      <c r="AB150" s="21" t="n"/>
      <c r="AC150" s="21" t="n"/>
      <c r="AD150" s="21" t="n"/>
      <c r="AE150" s="33" t="n"/>
      <c r="AF150" s="21" t="n"/>
      <c r="AG150" s="21" t="n"/>
      <c r="AH150" s="21" t="n"/>
      <c r="AI150" s="21" t="n"/>
      <c r="AJ150" s="21" t="n"/>
      <c r="AK150" s="21" t="n"/>
      <c r="AL150" s="21" t="n"/>
      <c r="AM150" s="21" t="n"/>
      <c r="AN150" s="21" t="n"/>
      <c r="AO150" s="21" t="n"/>
      <c r="AP150" s="29">
        <f>IF(AO150="Clôturée",IF(IF(U150="",1,0)+IF(AB150="",1,0)+IF(AG150="",1,0)+IF(AI150="",1,0)+IF(AM150="",1,0)&gt;0,"Champs manquants","OK"),"")</f>
        <v/>
      </c>
      <c r="AQ150" s="29">
        <f>IF(R150="","",IF(KPI!$C$4="","",IF(AO150="Clôturée","",IF(R150&lt;KPI!$C$4,"En retard",""))))</f>
        <v/>
      </c>
    </row>
    <row r="151" ht="20" customHeight="1">
      <c r="A151" s="21" t="n"/>
      <c r="B151" s="21" t="n"/>
      <c r="C151" s="31" t="n"/>
      <c r="D151" s="21" t="n"/>
      <c r="E151" s="21" t="n"/>
      <c r="F151" s="21" t="n"/>
      <c r="G151" s="21" t="n"/>
      <c r="H151" s="21" t="n"/>
      <c r="I151" s="21" t="n"/>
      <c r="J151" s="21" t="n"/>
      <c r="K151" s="21" t="n"/>
      <c r="L151" s="21" t="n"/>
      <c r="M151" s="21" t="n"/>
      <c r="N151" s="21" t="n"/>
      <c r="O151" s="21" t="n"/>
      <c r="P151" s="21" t="n"/>
      <c r="Q151" s="21" t="n"/>
      <c r="R151" s="31" t="n"/>
      <c r="S151" s="32" t="n"/>
      <c r="T151" s="32" t="n"/>
      <c r="U151" s="32" t="n"/>
      <c r="V151" s="28">
        <f>IF(S151="","",IF(T151="","",(T151-S151)*24))</f>
        <v/>
      </c>
      <c r="W151" s="28">
        <f>IF(S151="","",IF(U151="","",(U151-S151)*24))</f>
        <v/>
      </c>
      <c r="X151" s="21" t="n"/>
      <c r="Y151" s="29">
        <f>IF(V151="","",IF(X151="","",IF(V151&lt;=X151,"Oui","Non")))</f>
        <v/>
      </c>
      <c r="Z151" s="21" t="n"/>
      <c r="AA151" s="21" t="n"/>
      <c r="AB151" s="21" t="n"/>
      <c r="AC151" s="21" t="n"/>
      <c r="AD151" s="21" t="n"/>
      <c r="AE151" s="33" t="n"/>
      <c r="AF151" s="21" t="n"/>
      <c r="AG151" s="21" t="n"/>
      <c r="AH151" s="21" t="n"/>
      <c r="AI151" s="21" t="n"/>
      <c r="AJ151" s="21" t="n"/>
      <c r="AK151" s="21" t="n"/>
      <c r="AL151" s="21" t="n"/>
      <c r="AM151" s="21" t="n"/>
      <c r="AN151" s="21" t="n"/>
      <c r="AO151" s="21" t="n"/>
      <c r="AP151" s="29">
        <f>IF(AO151="Clôturée",IF(IF(U151="",1,0)+IF(AB151="",1,0)+IF(AG151="",1,0)+IF(AI151="",1,0)+IF(AM151="",1,0)&gt;0,"Champs manquants","OK"),"")</f>
        <v/>
      </c>
      <c r="AQ151" s="29">
        <f>IF(R151="","",IF(KPI!$C$4="","",IF(AO151="Clôturée","",IF(R151&lt;KPI!$C$4,"En retard",""))))</f>
        <v/>
      </c>
    </row>
    <row r="152" ht="20" customHeight="1">
      <c r="A152" s="21" t="n"/>
      <c r="B152" s="21" t="n"/>
      <c r="C152" s="31" t="n"/>
      <c r="D152" s="21" t="n"/>
      <c r="E152" s="21" t="n"/>
      <c r="F152" s="21" t="n"/>
      <c r="G152" s="21" t="n"/>
      <c r="H152" s="21" t="n"/>
      <c r="I152" s="21" t="n"/>
      <c r="J152" s="21" t="n"/>
      <c r="K152" s="21" t="n"/>
      <c r="L152" s="21" t="n"/>
      <c r="M152" s="21" t="n"/>
      <c r="N152" s="21" t="n"/>
      <c r="O152" s="21" t="n"/>
      <c r="P152" s="21" t="n"/>
      <c r="Q152" s="21" t="n"/>
      <c r="R152" s="31" t="n"/>
      <c r="S152" s="32" t="n"/>
      <c r="T152" s="32" t="n"/>
      <c r="U152" s="32" t="n"/>
      <c r="V152" s="28">
        <f>IF(S152="","",IF(T152="","",(T152-S152)*24))</f>
        <v/>
      </c>
      <c r="W152" s="28">
        <f>IF(S152="","",IF(U152="","",(U152-S152)*24))</f>
        <v/>
      </c>
      <c r="X152" s="21" t="n"/>
      <c r="Y152" s="29">
        <f>IF(V152="","",IF(X152="","",IF(V152&lt;=X152,"Oui","Non")))</f>
        <v/>
      </c>
      <c r="Z152" s="21" t="n"/>
      <c r="AA152" s="21" t="n"/>
      <c r="AB152" s="21" t="n"/>
      <c r="AC152" s="21" t="n"/>
      <c r="AD152" s="21" t="n"/>
      <c r="AE152" s="33" t="n"/>
      <c r="AF152" s="21" t="n"/>
      <c r="AG152" s="21" t="n"/>
      <c r="AH152" s="21" t="n"/>
      <c r="AI152" s="21" t="n"/>
      <c r="AJ152" s="21" t="n"/>
      <c r="AK152" s="21" t="n"/>
      <c r="AL152" s="21" t="n"/>
      <c r="AM152" s="21" t="n"/>
      <c r="AN152" s="21" t="n"/>
      <c r="AO152" s="21" t="n"/>
      <c r="AP152" s="29">
        <f>IF(AO152="Clôturée",IF(IF(U152="",1,0)+IF(AB152="",1,0)+IF(AG152="",1,0)+IF(AI152="",1,0)+IF(AM152="",1,0)&gt;0,"Champs manquants","OK"),"")</f>
        <v/>
      </c>
      <c r="AQ152" s="29">
        <f>IF(R152="","",IF(KPI!$C$4="","",IF(AO152="Clôturée","",IF(R152&lt;KPI!$C$4,"En retard",""))))</f>
        <v/>
      </c>
    </row>
    <row r="153" ht="20" customHeight="1">
      <c r="A153" s="21" t="n"/>
      <c r="B153" s="21" t="n"/>
      <c r="C153" s="31" t="n"/>
      <c r="D153" s="21" t="n"/>
      <c r="E153" s="21" t="n"/>
      <c r="F153" s="21" t="n"/>
      <c r="G153" s="21" t="n"/>
      <c r="H153" s="21" t="n"/>
      <c r="I153" s="21" t="n"/>
      <c r="J153" s="21" t="n"/>
      <c r="K153" s="21" t="n"/>
      <c r="L153" s="21" t="n"/>
      <c r="M153" s="21" t="n"/>
      <c r="N153" s="21" t="n"/>
      <c r="O153" s="21" t="n"/>
      <c r="P153" s="21" t="n"/>
      <c r="Q153" s="21" t="n"/>
      <c r="R153" s="31" t="n"/>
      <c r="S153" s="32" t="n"/>
      <c r="T153" s="32" t="n"/>
      <c r="U153" s="32" t="n"/>
      <c r="V153" s="28">
        <f>IF(S153="","",IF(T153="","",(T153-S153)*24))</f>
        <v/>
      </c>
      <c r="W153" s="28">
        <f>IF(S153="","",IF(U153="","",(U153-S153)*24))</f>
        <v/>
      </c>
      <c r="X153" s="21" t="n"/>
      <c r="Y153" s="29">
        <f>IF(V153="","",IF(X153="","",IF(V153&lt;=X153,"Oui","Non")))</f>
        <v/>
      </c>
      <c r="Z153" s="21" t="n"/>
      <c r="AA153" s="21" t="n"/>
      <c r="AB153" s="21" t="n"/>
      <c r="AC153" s="21" t="n"/>
      <c r="AD153" s="21" t="n"/>
      <c r="AE153" s="33" t="n"/>
      <c r="AF153" s="21" t="n"/>
      <c r="AG153" s="21" t="n"/>
      <c r="AH153" s="21" t="n"/>
      <c r="AI153" s="21" t="n"/>
      <c r="AJ153" s="21" t="n"/>
      <c r="AK153" s="21" t="n"/>
      <c r="AL153" s="21" t="n"/>
      <c r="AM153" s="21" t="n"/>
      <c r="AN153" s="21" t="n"/>
      <c r="AO153" s="21" t="n"/>
      <c r="AP153" s="29">
        <f>IF(AO153="Clôturée",IF(IF(U153="",1,0)+IF(AB153="",1,0)+IF(AG153="",1,0)+IF(AI153="",1,0)+IF(AM153="",1,0)&gt;0,"Champs manquants","OK"),"")</f>
        <v/>
      </c>
      <c r="AQ153" s="29">
        <f>IF(R153="","",IF(KPI!$C$4="","",IF(AO153="Clôturée","",IF(R153&lt;KPI!$C$4,"En retard",""))))</f>
        <v/>
      </c>
    </row>
    <row r="154" ht="20" customHeight="1">
      <c r="A154" s="21" t="n"/>
      <c r="B154" s="21" t="n"/>
      <c r="C154" s="31" t="n"/>
      <c r="D154" s="21" t="n"/>
      <c r="E154" s="21" t="n"/>
      <c r="F154" s="21" t="n"/>
      <c r="G154" s="21" t="n"/>
      <c r="H154" s="21" t="n"/>
      <c r="I154" s="21" t="n"/>
      <c r="J154" s="21" t="n"/>
      <c r="K154" s="21" t="n"/>
      <c r="L154" s="21" t="n"/>
      <c r="M154" s="21" t="n"/>
      <c r="N154" s="21" t="n"/>
      <c r="O154" s="21" t="n"/>
      <c r="P154" s="21" t="n"/>
      <c r="Q154" s="21" t="n"/>
      <c r="R154" s="31" t="n"/>
      <c r="S154" s="32" t="n"/>
      <c r="T154" s="32" t="n"/>
      <c r="U154" s="32" t="n"/>
      <c r="V154" s="28">
        <f>IF(S154="","",IF(T154="","",(T154-S154)*24))</f>
        <v/>
      </c>
      <c r="W154" s="28">
        <f>IF(S154="","",IF(U154="","",(U154-S154)*24))</f>
        <v/>
      </c>
      <c r="X154" s="21" t="n"/>
      <c r="Y154" s="29">
        <f>IF(V154="","",IF(X154="","",IF(V154&lt;=X154,"Oui","Non")))</f>
        <v/>
      </c>
      <c r="Z154" s="21" t="n"/>
      <c r="AA154" s="21" t="n"/>
      <c r="AB154" s="21" t="n"/>
      <c r="AC154" s="21" t="n"/>
      <c r="AD154" s="21" t="n"/>
      <c r="AE154" s="33" t="n"/>
      <c r="AF154" s="21" t="n"/>
      <c r="AG154" s="21" t="n"/>
      <c r="AH154" s="21" t="n"/>
      <c r="AI154" s="21" t="n"/>
      <c r="AJ154" s="21" t="n"/>
      <c r="AK154" s="21" t="n"/>
      <c r="AL154" s="21" t="n"/>
      <c r="AM154" s="21" t="n"/>
      <c r="AN154" s="21" t="n"/>
      <c r="AO154" s="21" t="n"/>
      <c r="AP154" s="29">
        <f>IF(AO154="Clôturée",IF(IF(U154="",1,0)+IF(AB154="",1,0)+IF(AG154="",1,0)+IF(AI154="",1,0)+IF(AM154="",1,0)&gt;0,"Champs manquants","OK"),"")</f>
        <v/>
      </c>
      <c r="AQ154" s="29">
        <f>IF(R154="","",IF(KPI!$C$4="","",IF(AO154="Clôturée","",IF(R154&lt;KPI!$C$4,"En retard",""))))</f>
        <v/>
      </c>
    </row>
    <row r="155" ht="20" customHeight="1">
      <c r="A155" s="21" t="n"/>
      <c r="B155" s="21" t="n"/>
      <c r="C155" s="31" t="n"/>
      <c r="D155" s="21" t="n"/>
      <c r="E155" s="21" t="n"/>
      <c r="F155" s="21" t="n"/>
      <c r="G155" s="21" t="n"/>
      <c r="H155" s="21" t="n"/>
      <c r="I155" s="21" t="n"/>
      <c r="J155" s="21" t="n"/>
      <c r="K155" s="21" t="n"/>
      <c r="L155" s="21" t="n"/>
      <c r="M155" s="21" t="n"/>
      <c r="N155" s="21" t="n"/>
      <c r="O155" s="21" t="n"/>
      <c r="P155" s="21" t="n"/>
      <c r="Q155" s="21" t="n"/>
      <c r="R155" s="31" t="n"/>
      <c r="S155" s="32" t="n"/>
      <c r="T155" s="32" t="n"/>
      <c r="U155" s="32" t="n"/>
      <c r="V155" s="28">
        <f>IF(S155="","",IF(T155="","",(T155-S155)*24))</f>
        <v/>
      </c>
      <c r="W155" s="28">
        <f>IF(S155="","",IF(U155="","",(U155-S155)*24))</f>
        <v/>
      </c>
      <c r="X155" s="21" t="n"/>
      <c r="Y155" s="29">
        <f>IF(V155="","",IF(X155="","",IF(V155&lt;=X155,"Oui","Non")))</f>
        <v/>
      </c>
      <c r="Z155" s="21" t="n"/>
      <c r="AA155" s="21" t="n"/>
      <c r="AB155" s="21" t="n"/>
      <c r="AC155" s="21" t="n"/>
      <c r="AD155" s="21" t="n"/>
      <c r="AE155" s="33" t="n"/>
      <c r="AF155" s="21" t="n"/>
      <c r="AG155" s="21" t="n"/>
      <c r="AH155" s="21" t="n"/>
      <c r="AI155" s="21" t="n"/>
      <c r="AJ155" s="21" t="n"/>
      <c r="AK155" s="21" t="n"/>
      <c r="AL155" s="21" t="n"/>
      <c r="AM155" s="21" t="n"/>
      <c r="AN155" s="21" t="n"/>
      <c r="AO155" s="21" t="n"/>
      <c r="AP155" s="29">
        <f>IF(AO155="Clôturée",IF(IF(U155="",1,0)+IF(AB155="",1,0)+IF(AG155="",1,0)+IF(AI155="",1,0)+IF(AM155="",1,0)&gt;0,"Champs manquants","OK"),"")</f>
        <v/>
      </c>
      <c r="AQ155" s="29">
        <f>IF(R155="","",IF(KPI!$C$4="","",IF(AO155="Clôturée","",IF(R155&lt;KPI!$C$4,"En retard",""))))</f>
        <v/>
      </c>
    </row>
    <row r="156" ht="20" customHeight="1">
      <c r="A156" s="21" t="n"/>
      <c r="B156" s="21" t="n"/>
      <c r="C156" s="31" t="n"/>
      <c r="D156" s="21" t="n"/>
      <c r="E156" s="21" t="n"/>
      <c r="F156" s="21" t="n"/>
      <c r="G156" s="21" t="n"/>
      <c r="H156" s="21" t="n"/>
      <c r="I156" s="21" t="n"/>
      <c r="J156" s="21" t="n"/>
      <c r="K156" s="21" t="n"/>
      <c r="L156" s="21" t="n"/>
      <c r="M156" s="21" t="n"/>
      <c r="N156" s="21" t="n"/>
      <c r="O156" s="21" t="n"/>
      <c r="P156" s="21" t="n"/>
      <c r="Q156" s="21" t="n"/>
      <c r="R156" s="31" t="n"/>
      <c r="S156" s="32" t="n"/>
      <c r="T156" s="32" t="n"/>
      <c r="U156" s="32" t="n"/>
      <c r="V156" s="28">
        <f>IF(S156="","",IF(T156="","",(T156-S156)*24))</f>
        <v/>
      </c>
      <c r="W156" s="28">
        <f>IF(S156="","",IF(U156="","",(U156-S156)*24))</f>
        <v/>
      </c>
      <c r="X156" s="21" t="n"/>
      <c r="Y156" s="29">
        <f>IF(V156="","",IF(X156="","",IF(V156&lt;=X156,"Oui","Non")))</f>
        <v/>
      </c>
      <c r="Z156" s="21" t="n"/>
      <c r="AA156" s="21" t="n"/>
      <c r="AB156" s="21" t="n"/>
      <c r="AC156" s="21" t="n"/>
      <c r="AD156" s="21" t="n"/>
      <c r="AE156" s="33" t="n"/>
      <c r="AF156" s="21" t="n"/>
      <c r="AG156" s="21" t="n"/>
      <c r="AH156" s="21" t="n"/>
      <c r="AI156" s="21" t="n"/>
      <c r="AJ156" s="21" t="n"/>
      <c r="AK156" s="21" t="n"/>
      <c r="AL156" s="21" t="n"/>
      <c r="AM156" s="21" t="n"/>
      <c r="AN156" s="21" t="n"/>
      <c r="AO156" s="21" t="n"/>
      <c r="AP156" s="29">
        <f>IF(AO156="Clôturée",IF(IF(U156="",1,0)+IF(AB156="",1,0)+IF(AG156="",1,0)+IF(AI156="",1,0)+IF(AM156="",1,0)&gt;0,"Champs manquants","OK"),"")</f>
        <v/>
      </c>
      <c r="AQ156" s="29">
        <f>IF(R156="","",IF(KPI!$C$4="","",IF(AO156="Clôturée","",IF(R156&lt;KPI!$C$4,"En retard",""))))</f>
        <v/>
      </c>
    </row>
    <row r="157" ht="20" customHeight="1">
      <c r="A157" s="21" t="n"/>
      <c r="B157" s="21" t="n"/>
      <c r="C157" s="31" t="n"/>
      <c r="D157" s="21" t="n"/>
      <c r="E157" s="21" t="n"/>
      <c r="F157" s="21" t="n"/>
      <c r="G157" s="21" t="n"/>
      <c r="H157" s="21" t="n"/>
      <c r="I157" s="21" t="n"/>
      <c r="J157" s="21" t="n"/>
      <c r="K157" s="21" t="n"/>
      <c r="L157" s="21" t="n"/>
      <c r="M157" s="21" t="n"/>
      <c r="N157" s="21" t="n"/>
      <c r="O157" s="21" t="n"/>
      <c r="P157" s="21" t="n"/>
      <c r="Q157" s="21" t="n"/>
      <c r="R157" s="31" t="n"/>
      <c r="S157" s="32" t="n"/>
      <c r="T157" s="32" t="n"/>
      <c r="U157" s="32" t="n"/>
      <c r="V157" s="28">
        <f>IF(S157="","",IF(T157="","",(T157-S157)*24))</f>
        <v/>
      </c>
      <c r="W157" s="28">
        <f>IF(S157="","",IF(U157="","",(U157-S157)*24))</f>
        <v/>
      </c>
      <c r="X157" s="21" t="n"/>
      <c r="Y157" s="29">
        <f>IF(V157="","",IF(X157="","",IF(V157&lt;=X157,"Oui","Non")))</f>
        <v/>
      </c>
      <c r="Z157" s="21" t="n"/>
      <c r="AA157" s="21" t="n"/>
      <c r="AB157" s="21" t="n"/>
      <c r="AC157" s="21" t="n"/>
      <c r="AD157" s="21" t="n"/>
      <c r="AE157" s="33" t="n"/>
      <c r="AF157" s="21" t="n"/>
      <c r="AG157" s="21" t="n"/>
      <c r="AH157" s="21" t="n"/>
      <c r="AI157" s="21" t="n"/>
      <c r="AJ157" s="21" t="n"/>
      <c r="AK157" s="21" t="n"/>
      <c r="AL157" s="21" t="n"/>
      <c r="AM157" s="21" t="n"/>
      <c r="AN157" s="21" t="n"/>
      <c r="AO157" s="21" t="n"/>
      <c r="AP157" s="29">
        <f>IF(AO157="Clôturée",IF(IF(U157="",1,0)+IF(AB157="",1,0)+IF(AG157="",1,0)+IF(AI157="",1,0)+IF(AM157="",1,0)&gt;0,"Champs manquants","OK"),"")</f>
        <v/>
      </c>
      <c r="AQ157" s="29">
        <f>IF(R157="","",IF(KPI!$C$4="","",IF(AO157="Clôturée","",IF(R157&lt;KPI!$C$4,"En retard",""))))</f>
        <v/>
      </c>
    </row>
    <row r="158" ht="20" customHeight="1">
      <c r="A158" s="21" t="n"/>
      <c r="B158" s="21" t="n"/>
      <c r="C158" s="31" t="n"/>
      <c r="D158" s="21" t="n"/>
      <c r="E158" s="21" t="n"/>
      <c r="F158" s="21" t="n"/>
      <c r="G158" s="21" t="n"/>
      <c r="H158" s="21" t="n"/>
      <c r="I158" s="21" t="n"/>
      <c r="J158" s="21" t="n"/>
      <c r="K158" s="21" t="n"/>
      <c r="L158" s="21" t="n"/>
      <c r="M158" s="21" t="n"/>
      <c r="N158" s="21" t="n"/>
      <c r="O158" s="21" t="n"/>
      <c r="P158" s="21" t="n"/>
      <c r="Q158" s="21" t="n"/>
      <c r="R158" s="31" t="n"/>
      <c r="S158" s="32" t="n"/>
      <c r="T158" s="32" t="n"/>
      <c r="U158" s="32" t="n"/>
      <c r="V158" s="28">
        <f>IF(S158="","",IF(T158="","",(T158-S158)*24))</f>
        <v/>
      </c>
      <c r="W158" s="28">
        <f>IF(S158="","",IF(U158="","",(U158-S158)*24))</f>
        <v/>
      </c>
      <c r="X158" s="21" t="n"/>
      <c r="Y158" s="29">
        <f>IF(V158="","",IF(X158="","",IF(V158&lt;=X158,"Oui","Non")))</f>
        <v/>
      </c>
      <c r="Z158" s="21" t="n"/>
      <c r="AA158" s="21" t="n"/>
      <c r="AB158" s="21" t="n"/>
      <c r="AC158" s="21" t="n"/>
      <c r="AD158" s="21" t="n"/>
      <c r="AE158" s="33" t="n"/>
      <c r="AF158" s="21" t="n"/>
      <c r="AG158" s="21" t="n"/>
      <c r="AH158" s="21" t="n"/>
      <c r="AI158" s="21" t="n"/>
      <c r="AJ158" s="21" t="n"/>
      <c r="AK158" s="21" t="n"/>
      <c r="AL158" s="21" t="n"/>
      <c r="AM158" s="21" t="n"/>
      <c r="AN158" s="21" t="n"/>
      <c r="AO158" s="21" t="n"/>
      <c r="AP158" s="29">
        <f>IF(AO158="Clôturée",IF(IF(U158="",1,0)+IF(AB158="",1,0)+IF(AG158="",1,0)+IF(AI158="",1,0)+IF(AM158="",1,0)&gt;0,"Champs manquants","OK"),"")</f>
        <v/>
      </c>
      <c r="AQ158" s="29">
        <f>IF(R158="","",IF(KPI!$C$4="","",IF(AO158="Clôturée","",IF(R158&lt;KPI!$C$4,"En retard",""))))</f>
        <v/>
      </c>
    </row>
    <row r="159" ht="20" customHeight="1">
      <c r="A159" s="21" t="n"/>
      <c r="B159" s="21" t="n"/>
      <c r="C159" s="31" t="n"/>
      <c r="D159" s="21" t="n"/>
      <c r="E159" s="21" t="n"/>
      <c r="F159" s="21" t="n"/>
      <c r="G159" s="21" t="n"/>
      <c r="H159" s="21" t="n"/>
      <c r="I159" s="21" t="n"/>
      <c r="J159" s="21" t="n"/>
      <c r="K159" s="21" t="n"/>
      <c r="L159" s="21" t="n"/>
      <c r="M159" s="21" t="n"/>
      <c r="N159" s="21" t="n"/>
      <c r="O159" s="21" t="n"/>
      <c r="P159" s="21" t="n"/>
      <c r="Q159" s="21" t="n"/>
      <c r="R159" s="31" t="n"/>
      <c r="S159" s="32" t="n"/>
      <c r="T159" s="32" t="n"/>
      <c r="U159" s="32" t="n"/>
      <c r="V159" s="28">
        <f>IF(S159="","",IF(T159="","",(T159-S159)*24))</f>
        <v/>
      </c>
      <c r="W159" s="28">
        <f>IF(S159="","",IF(U159="","",(U159-S159)*24))</f>
        <v/>
      </c>
      <c r="X159" s="21" t="n"/>
      <c r="Y159" s="29">
        <f>IF(V159="","",IF(X159="","",IF(V159&lt;=X159,"Oui","Non")))</f>
        <v/>
      </c>
      <c r="Z159" s="21" t="n"/>
      <c r="AA159" s="21" t="n"/>
      <c r="AB159" s="21" t="n"/>
      <c r="AC159" s="21" t="n"/>
      <c r="AD159" s="21" t="n"/>
      <c r="AE159" s="33" t="n"/>
      <c r="AF159" s="21" t="n"/>
      <c r="AG159" s="21" t="n"/>
      <c r="AH159" s="21" t="n"/>
      <c r="AI159" s="21" t="n"/>
      <c r="AJ159" s="21" t="n"/>
      <c r="AK159" s="21" t="n"/>
      <c r="AL159" s="21" t="n"/>
      <c r="AM159" s="21" t="n"/>
      <c r="AN159" s="21" t="n"/>
      <c r="AO159" s="21" t="n"/>
      <c r="AP159" s="29">
        <f>IF(AO159="Clôturée",IF(IF(U159="",1,0)+IF(AB159="",1,0)+IF(AG159="",1,0)+IF(AI159="",1,0)+IF(AM159="",1,0)&gt;0,"Champs manquants","OK"),"")</f>
        <v/>
      </c>
      <c r="AQ159" s="29">
        <f>IF(R159="","",IF(KPI!$C$4="","",IF(AO159="Clôturée","",IF(R159&lt;KPI!$C$4,"En retard",""))))</f>
        <v/>
      </c>
    </row>
    <row r="160" ht="20" customHeight="1">
      <c r="A160" s="21" t="n"/>
      <c r="B160" s="21" t="n"/>
      <c r="C160" s="31" t="n"/>
      <c r="D160" s="21" t="n"/>
      <c r="E160" s="21" t="n"/>
      <c r="F160" s="21" t="n"/>
      <c r="G160" s="21" t="n"/>
      <c r="H160" s="21" t="n"/>
      <c r="I160" s="21" t="n"/>
      <c r="J160" s="21" t="n"/>
      <c r="K160" s="21" t="n"/>
      <c r="L160" s="21" t="n"/>
      <c r="M160" s="21" t="n"/>
      <c r="N160" s="21" t="n"/>
      <c r="O160" s="21" t="n"/>
      <c r="P160" s="21" t="n"/>
      <c r="Q160" s="21" t="n"/>
      <c r="R160" s="31" t="n"/>
      <c r="S160" s="32" t="n"/>
      <c r="T160" s="32" t="n"/>
      <c r="U160" s="32" t="n"/>
      <c r="V160" s="28">
        <f>IF(S160="","",IF(T160="","",(T160-S160)*24))</f>
        <v/>
      </c>
      <c r="W160" s="28">
        <f>IF(S160="","",IF(U160="","",(U160-S160)*24))</f>
        <v/>
      </c>
      <c r="X160" s="21" t="n"/>
      <c r="Y160" s="29">
        <f>IF(V160="","",IF(X160="","",IF(V160&lt;=X160,"Oui","Non")))</f>
        <v/>
      </c>
      <c r="Z160" s="21" t="n"/>
      <c r="AA160" s="21" t="n"/>
      <c r="AB160" s="21" t="n"/>
      <c r="AC160" s="21" t="n"/>
      <c r="AD160" s="21" t="n"/>
      <c r="AE160" s="33" t="n"/>
      <c r="AF160" s="21" t="n"/>
      <c r="AG160" s="21" t="n"/>
      <c r="AH160" s="21" t="n"/>
      <c r="AI160" s="21" t="n"/>
      <c r="AJ160" s="21" t="n"/>
      <c r="AK160" s="21" t="n"/>
      <c r="AL160" s="21" t="n"/>
      <c r="AM160" s="21" t="n"/>
      <c r="AN160" s="21" t="n"/>
      <c r="AO160" s="21" t="n"/>
      <c r="AP160" s="29">
        <f>IF(AO160="Clôturée",IF(IF(U160="",1,0)+IF(AB160="",1,0)+IF(AG160="",1,0)+IF(AI160="",1,0)+IF(AM160="",1,0)&gt;0,"Champs manquants","OK"),"")</f>
        <v/>
      </c>
      <c r="AQ160" s="29">
        <f>IF(R160="","",IF(KPI!$C$4="","",IF(AO160="Clôturée","",IF(R160&lt;KPI!$C$4,"En retard",""))))</f>
        <v/>
      </c>
    </row>
    <row r="161" ht="20" customHeight="1">
      <c r="A161" s="21" t="n"/>
      <c r="B161" s="21" t="n"/>
      <c r="C161" s="31" t="n"/>
      <c r="D161" s="21" t="n"/>
      <c r="E161" s="21" t="n"/>
      <c r="F161" s="21" t="n"/>
      <c r="G161" s="21" t="n"/>
      <c r="H161" s="21" t="n"/>
      <c r="I161" s="21" t="n"/>
      <c r="J161" s="21" t="n"/>
      <c r="K161" s="21" t="n"/>
      <c r="L161" s="21" t="n"/>
      <c r="M161" s="21" t="n"/>
      <c r="N161" s="21" t="n"/>
      <c r="O161" s="21" t="n"/>
      <c r="P161" s="21" t="n"/>
      <c r="Q161" s="21" t="n"/>
      <c r="R161" s="31" t="n"/>
      <c r="S161" s="32" t="n"/>
      <c r="T161" s="32" t="n"/>
      <c r="U161" s="32" t="n"/>
      <c r="V161" s="28">
        <f>IF(S161="","",IF(T161="","",(T161-S161)*24))</f>
        <v/>
      </c>
      <c r="W161" s="28">
        <f>IF(S161="","",IF(U161="","",(U161-S161)*24))</f>
        <v/>
      </c>
      <c r="X161" s="21" t="n"/>
      <c r="Y161" s="29">
        <f>IF(V161="","",IF(X161="","",IF(V161&lt;=X161,"Oui","Non")))</f>
        <v/>
      </c>
      <c r="Z161" s="21" t="n"/>
      <c r="AA161" s="21" t="n"/>
      <c r="AB161" s="21" t="n"/>
      <c r="AC161" s="21" t="n"/>
      <c r="AD161" s="21" t="n"/>
      <c r="AE161" s="33" t="n"/>
      <c r="AF161" s="21" t="n"/>
      <c r="AG161" s="21" t="n"/>
      <c r="AH161" s="21" t="n"/>
      <c r="AI161" s="21" t="n"/>
      <c r="AJ161" s="21" t="n"/>
      <c r="AK161" s="21" t="n"/>
      <c r="AL161" s="21" t="n"/>
      <c r="AM161" s="21" t="n"/>
      <c r="AN161" s="21" t="n"/>
      <c r="AO161" s="21" t="n"/>
      <c r="AP161" s="29">
        <f>IF(AO161="Clôturée",IF(IF(U161="",1,0)+IF(AB161="",1,0)+IF(AG161="",1,0)+IF(AI161="",1,0)+IF(AM161="",1,0)&gt;0,"Champs manquants","OK"),"")</f>
        <v/>
      </c>
      <c r="AQ161" s="29">
        <f>IF(R161="","",IF(KPI!$C$4="","",IF(AO161="Clôturée","",IF(R161&lt;KPI!$C$4,"En retard",""))))</f>
        <v/>
      </c>
    </row>
    <row r="162" ht="20" customHeight="1">
      <c r="A162" s="21" t="n"/>
      <c r="B162" s="21" t="n"/>
      <c r="C162" s="31" t="n"/>
      <c r="D162" s="21" t="n"/>
      <c r="E162" s="21" t="n"/>
      <c r="F162" s="21" t="n"/>
      <c r="G162" s="21" t="n"/>
      <c r="H162" s="21" t="n"/>
      <c r="I162" s="21" t="n"/>
      <c r="J162" s="21" t="n"/>
      <c r="K162" s="21" t="n"/>
      <c r="L162" s="21" t="n"/>
      <c r="M162" s="21" t="n"/>
      <c r="N162" s="21" t="n"/>
      <c r="O162" s="21" t="n"/>
      <c r="P162" s="21" t="n"/>
      <c r="Q162" s="21" t="n"/>
      <c r="R162" s="31" t="n"/>
      <c r="S162" s="32" t="n"/>
      <c r="T162" s="32" t="n"/>
      <c r="U162" s="32" t="n"/>
      <c r="V162" s="28">
        <f>IF(S162="","",IF(T162="","",(T162-S162)*24))</f>
        <v/>
      </c>
      <c r="W162" s="28">
        <f>IF(S162="","",IF(U162="","",(U162-S162)*24))</f>
        <v/>
      </c>
      <c r="X162" s="21" t="n"/>
      <c r="Y162" s="29">
        <f>IF(V162="","",IF(X162="","",IF(V162&lt;=X162,"Oui","Non")))</f>
        <v/>
      </c>
      <c r="Z162" s="21" t="n"/>
      <c r="AA162" s="21" t="n"/>
      <c r="AB162" s="21" t="n"/>
      <c r="AC162" s="21" t="n"/>
      <c r="AD162" s="21" t="n"/>
      <c r="AE162" s="33" t="n"/>
      <c r="AF162" s="21" t="n"/>
      <c r="AG162" s="21" t="n"/>
      <c r="AH162" s="21" t="n"/>
      <c r="AI162" s="21" t="n"/>
      <c r="AJ162" s="21" t="n"/>
      <c r="AK162" s="21" t="n"/>
      <c r="AL162" s="21" t="n"/>
      <c r="AM162" s="21" t="n"/>
      <c r="AN162" s="21" t="n"/>
      <c r="AO162" s="21" t="n"/>
      <c r="AP162" s="29">
        <f>IF(AO162="Clôturée",IF(IF(U162="",1,0)+IF(AB162="",1,0)+IF(AG162="",1,0)+IF(AI162="",1,0)+IF(AM162="",1,0)&gt;0,"Champs manquants","OK"),"")</f>
        <v/>
      </c>
      <c r="AQ162" s="29">
        <f>IF(R162="","",IF(KPI!$C$4="","",IF(AO162="Clôturée","",IF(R162&lt;KPI!$C$4,"En retard",""))))</f>
        <v/>
      </c>
    </row>
    <row r="163" ht="20" customHeight="1">
      <c r="A163" s="21" t="n"/>
      <c r="B163" s="21" t="n"/>
      <c r="C163" s="31" t="n"/>
      <c r="D163" s="21" t="n"/>
      <c r="E163" s="21" t="n"/>
      <c r="F163" s="21" t="n"/>
      <c r="G163" s="21" t="n"/>
      <c r="H163" s="21" t="n"/>
      <c r="I163" s="21" t="n"/>
      <c r="J163" s="21" t="n"/>
      <c r="K163" s="21" t="n"/>
      <c r="L163" s="21" t="n"/>
      <c r="M163" s="21" t="n"/>
      <c r="N163" s="21" t="n"/>
      <c r="O163" s="21" t="n"/>
      <c r="P163" s="21" t="n"/>
      <c r="Q163" s="21" t="n"/>
      <c r="R163" s="31" t="n"/>
      <c r="S163" s="32" t="n"/>
      <c r="T163" s="32" t="n"/>
      <c r="U163" s="32" t="n"/>
      <c r="V163" s="28">
        <f>IF(S163="","",IF(T163="","",(T163-S163)*24))</f>
        <v/>
      </c>
      <c r="W163" s="28">
        <f>IF(S163="","",IF(U163="","",(U163-S163)*24))</f>
        <v/>
      </c>
      <c r="X163" s="21" t="n"/>
      <c r="Y163" s="29">
        <f>IF(V163="","",IF(X163="","",IF(V163&lt;=X163,"Oui","Non")))</f>
        <v/>
      </c>
      <c r="Z163" s="21" t="n"/>
      <c r="AA163" s="21" t="n"/>
      <c r="AB163" s="21" t="n"/>
      <c r="AC163" s="21" t="n"/>
      <c r="AD163" s="21" t="n"/>
      <c r="AE163" s="33" t="n"/>
      <c r="AF163" s="21" t="n"/>
      <c r="AG163" s="21" t="n"/>
      <c r="AH163" s="21" t="n"/>
      <c r="AI163" s="21" t="n"/>
      <c r="AJ163" s="21" t="n"/>
      <c r="AK163" s="21" t="n"/>
      <c r="AL163" s="21" t="n"/>
      <c r="AM163" s="21" t="n"/>
      <c r="AN163" s="21" t="n"/>
      <c r="AO163" s="21" t="n"/>
      <c r="AP163" s="29">
        <f>IF(AO163="Clôturée",IF(IF(U163="",1,0)+IF(AB163="",1,0)+IF(AG163="",1,0)+IF(AI163="",1,0)+IF(AM163="",1,0)&gt;0,"Champs manquants","OK"),"")</f>
        <v/>
      </c>
      <c r="AQ163" s="29">
        <f>IF(R163="","",IF(KPI!$C$4="","",IF(AO163="Clôturée","",IF(R163&lt;KPI!$C$4,"En retard",""))))</f>
        <v/>
      </c>
    </row>
    <row r="164" ht="20" customHeight="1">
      <c r="A164" s="21" t="n"/>
      <c r="B164" s="21" t="n"/>
      <c r="C164" s="31" t="n"/>
      <c r="D164" s="21" t="n"/>
      <c r="E164" s="21" t="n"/>
      <c r="F164" s="21" t="n"/>
      <c r="G164" s="21" t="n"/>
      <c r="H164" s="21" t="n"/>
      <c r="I164" s="21" t="n"/>
      <c r="J164" s="21" t="n"/>
      <c r="K164" s="21" t="n"/>
      <c r="L164" s="21" t="n"/>
      <c r="M164" s="21" t="n"/>
      <c r="N164" s="21" t="n"/>
      <c r="O164" s="21" t="n"/>
      <c r="P164" s="21" t="n"/>
      <c r="Q164" s="21" t="n"/>
      <c r="R164" s="31" t="n"/>
      <c r="S164" s="32" t="n"/>
      <c r="T164" s="32" t="n"/>
      <c r="U164" s="32" t="n"/>
      <c r="V164" s="28">
        <f>IF(S164="","",IF(T164="","",(T164-S164)*24))</f>
        <v/>
      </c>
      <c r="W164" s="28">
        <f>IF(S164="","",IF(U164="","",(U164-S164)*24))</f>
        <v/>
      </c>
      <c r="X164" s="21" t="n"/>
      <c r="Y164" s="29">
        <f>IF(V164="","",IF(X164="","",IF(V164&lt;=X164,"Oui","Non")))</f>
        <v/>
      </c>
      <c r="Z164" s="21" t="n"/>
      <c r="AA164" s="21" t="n"/>
      <c r="AB164" s="21" t="n"/>
      <c r="AC164" s="21" t="n"/>
      <c r="AD164" s="21" t="n"/>
      <c r="AE164" s="33" t="n"/>
      <c r="AF164" s="21" t="n"/>
      <c r="AG164" s="21" t="n"/>
      <c r="AH164" s="21" t="n"/>
      <c r="AI164" s="21" t="n"/>
      <c r="AJ164" s="21" t="n"/>
      <c r="AK164" s="21" t="n"/>
      <c r="AL164" s="21" t="n"/>
      <c r="AM164" s="21" t="n"/>
      <c r="AN164" s="21" t="n"/>
      <c r="AO164" s="21" t="n"/>
      <c r="AP164" s="29">
        <f>IF(AO164="Clôturée",IF(IF(U164="",1,0)+IF(AB164="",1,0)+IF(AG164="",1,0)+IF(AI164="",1,0)+IF(AM164="",1,0)&gt;0,"Champs manquants","OK"),"")</f>
        <v/>
      </c>
      <c r="AQ164" s="29">
        <f>IF(R164="","",IF(KPI!$C$4="","",IF(AO164="Clôturée","",IF(R164&lt;KPI!$C$4,"En retard",""))))</f>
        <v/>
      </c>
    </row>
    <row r="165" ht="20" customHeight="1">
      <c r="A165" s="21" t="n"/>
      <c r="B165" s="21" t="n"/>
      <c r="C165" s="31" t="n"/>
      <c r="D165" s="21" t="n"/>
      <c r="E165" s="21" t="n"/>
      <c r="F165" s="21" t="n"/>
      <c r="G165" s="21" t="n"/>
      <c r="H165" s="21" t="n"/>
      <c r="I165" s="21" t="n"/>
      <c r="J165" s="21" t="n"/>
      <c r="K165" s="21" t="n"/>
      <c r="L165" s="21" t="n"/>
      <c r="M165" s="21" t="n"/>
      <c r="N165" s="21" t="n"/>
      <c r="O165" s="21" t="n"/>
      <c r="P165" s="21" t="n"/>
      <c r="Q165" s="21" t="n"/>
      <c r="R165" s="31" t="n"/>
      <c r="S165" s="32" t="n"/>
      <c r="T165" s="32" t="n"/>
      <c r="U165" s="32" t="n"/>
      <c r="V165" s="28">
        <f>IF(S165="","",IF(T165="","",(T165-S165)*24))</f>
        <v/>
      </c>
      <c r="W165" s="28">
        <f>IF(S165="","",IF(U165="","",(U165-S165)*24))</f>
        <v/>
      </c>
      <c r="X165" s="21" t="n"/>
      <c r="Y165" s="29">
        <f>IF(V165="","",IF(X165="","",IF(V165&lt;=X165,"Oui","Non")))</f>
        <v/>
      </c>
      <c r="Z165" s="21" t="n"/>
      <c r="AA165" s="21" t="n"/>
      <c r="AB165" s="21" t="n"/>
      <c r="AC165" s="21" t="n"/>
      <c r="AD165" s="21" t="n"/>
      <c r="AE165" s="33" t="n"/>
      <c r="AF165" s="21" t="n"/>
      <c r="AG165" s="21" t="n"/>
      <c r="AH165" s="21" t="n"/>
      <c r="AI165" s="21" t="n"/>
      <c r="AJ165" s="21" t="n"/>
      <c r="AK165" s="21" t="n"/>
      <c r="AL165" s="21" t="n"/>
      <c r="AM165" s="21" t="n"/>
      <c r="AN165" s="21" t="n"/>
      <c r="AO165" s="21" t="n"/>
      <c r="AP165" s="29">
        <f>IF(AO165="Clôturée",IF(IF(U165="",1,0)+IF(AB165="",1,0)+IF(AG165="",1,0)+IF(AI165="",1,0)+IF(AM165="",1,0)&gt;0,"Champs manquants","OK"),"")</f>
        <v/>
      </c>
      <c r="AQ165" s="29">
        <f>IF(R165="","",IF(KPI!$C$4="","",IF(AO165="Clôturée","",IF(R165&lt;KPI!$C$4,"En retard",""))))</f>
        <v/>
      </c>
    </row>
    <row r="166" ht="20" customHeight="1">
      <c r="A166" s="21" t="n"/>
      <c r="B166" s="21" t="n"/>
      <c r="C166" s="31" t="n"/>
      <c r="D166" s="21" t="n"/>
      <c r="E166" s="21" t="n"/>
      <c r="F166" s="21" t="n"/>
      <c r="G166" s="21" t="n"/>
      <c r="H166" s="21" t="n"/>
      <c r="I166" s="21" t="n"/>
      <c r="J166" s="21" t="n"/>
      <c r="K166" s="21" t="n"/>
      <c r="L166" s="21" t="n"/>
      <c r="M166" s="21" t="n"/>
      <c r="N166" s="21" t="n"/>
      <c r="O166" s="21" t="n"/>
      <c r="P166" s="21" t="n"/>
      <c r="Q166" s="21" t="n"/>
      <c r="R166" s="31" t="n"/>
      <c r="S166" s="32" t="n"/>
      <c r="T166" s="32" t="n"/>
      <c r="U166" s="32" t="n"/>
      <c r="V166" s="28">
        <f>IF(S166="","",IF(T166="","",(T166-S166)*24))</f>
        <v/>
      </c>
      <c r="W166" s="28">
        <f>IF(S166="","",IF(U166="","",(U166-S166)*24))</f>
        <v/>
      </c>
      <c r="X166" s="21" t="n"/>
      <c r="Y166" s="29">
        <f>IF(V166="","",IF(X166="","",IF(V166&lt;=X166,"Oui","Non")))</f>
        <v/>
      </c>
      <c r="Z166" s="21" t="n"/>
      <c r="AA166" s="21" t="n"/>
      <c r="AB166" s="21" t="n"/>
      <c r="AC166" s="21" t="n"/>
      <c r="AD166" s="21" t="n"/>
      <c r="AE166" s="33" t="n"/>
      <c r="AF166" s="21" t="n"/>
      <c r="AG166" s="21" t="n"/>
      <c r="AH166" s="21" t="n"/>
      <c r="AI166" s="21" t="n"/>
      <c r="AJ166" s="21" t="n"/>
      <c r="AK166" s="21" t="n"/>
      <c r="AL166" s="21" t="n"/>
      <c r="AM166" s="21" t="n"/>
      <c r="AN166" s="21" t="n"/>
      <c r="AO166" s="21" t="n"/>
      <c r="AP166" s="29">
        <f>IF(AO166="Clôturée",IF(IF(U166="",1,0)+IF(AB166="",1,0)+IF(AG166="",1,0)+IF(AI166="",1,0)+IF(AM166="",1,0)&gt;0,"Champs manquants","OK"),"")</f>
        <v/>
      </c>
      <c r="AQ166" s="29">
        <f>IF(R166="","",IF(KPI!$C$4="","",IF(AO166="Clôturée","",IF(R166&lt;KPI!$C$4,"En retard",""))))</f>
        <v/>
      </c>
    </row>
    <row r="167" ht="20" customHeight="1">
      <c r="A167" s="21" t="n"/>
      <c r="B167" s="21" t="n"/>
      <c r="C167" s="31" t="n"/>
      <c r="D167" s="21" t="n"/>
      <c r="E167" s="21" t="n"/>
      <c r="F167" s="21" t="n"/>
      <c r="G167" s="21" t="n"/>
      <c r="H167" s="21" t="n"/>
      <c r="I167" s="21" t="n"/>
      <c r="J167" s="21" t="n"/>
      <c r="K167" s="21" t="n"/>
      <c r="L167" s="21" t="n"/>
      <c r="M167" s="21" t="n"/>
      <c r="N167" s="21" t="n"/>
      <c r="O167" s="21" t="n"/>
      <c r="P167" s="21" t="n"/>
      <c r="Q167" s="21" t="n"/>
      <c r="R167" s="31" t="n"/>
      <c r="S167" s="32" t="n"/>
      <c r="T167" s="32" t="n"/>
      <c r="U167" s="32" t="n"/>
      <c r="V167" s="28">
        <f>IF(S167="","",IF(T167="","",(T167-S167)*24))</f>
        <v/>
      </c>
      <c r="W167" s="28">
        <f>IF(S167="","",IF(U167="","",(U167-S167)*24))</f>
        <v/>
      </c>
      <c r="X167" s="21" t="n"/>
      <c r="Y167" s="29">
        <f>IF(V167="","",IF(X167="","",IF(V167&lt;=X167,"Oui","Non")))</f>
        <v/>
      </c>
      <c r="Z167" s="21" t="n"/>
      <c r="AA167" s="21" t="n"/>
      <c r="AB167" s="21" t="n"/>
      <c r="AC167" s="21" t="n"/>
      <c r="AD167" s="21" t="n"/>
      <c r="AE167" s="33" t="n"/>
      <c r="AF167" s="21" t="n"/>
      <c r="AG167" s="21" t="n"/>
      <c r="AH167" s="21" t="n"/>
      <c r="AI167" s="21" t="n"/>
      <c r="AJ167" s="21" t="n"/>
      <c r="AK167" s="21" t="n"/>
      <c r="AL167" s="21" t="n"/>
      <c r="AM167" s="21" t="n"/>
      <c r="AN167" s="21" t="n"/>
      <c r="AO167" s="21" t="n"/>
      <c r="AP167" s="29">
        <f>IF(AO167="Clôturée",IF(IF(U167="",1,0)+IF(AB167="",1,0)+IF(AG167="",1,0)+IF(AI167="",1,0)+IF(AM167="",1,0)&gt;0,"Champs manquants","OK"),"")</f>
        <v/>
      </c>
      <c r="AQ167" s="29">
        <f>IF(R167="","",IF(KPI!$C$4="","",IF(AO167="Clôturée","",IF(R167&lt;KPI!$C$4,"En retard",""))))</f>
        <v/>
      </c>
    </row>
    <row r="168" ht="20" customHeight="1">
      <c r="A168" s="21" t="n"/>
      <c r="B168" s="21" t="n"/>
      <c r="C168" s="31" t="n"/>
      <c r="D168" s="21" t="n"/>
      <c r="E168" s="21" t="n"/>
      <c r="F168" s="21" t="n"/>
      <c r="G168" s="21" t="n"/>
      <c r="H168" s="21" t="n"/>
      <c r="I168" s="21" t="n"/>
      <c r="J168" s="21" t="n"/>
      <c r="K168" s="21" t="n"/>
      <c r="L168" s="21" t="n"/>
      <c r="M168" s="21" t="n"/>
      <c r="N168" s="21" t="n"/>
      <c r="O168" s="21" t="n"/>
      <c r="P168" s="21" t="n"/>
      <c r="Q168" s="21" t="n"/>
      <c r="R168" s="31" t="n"/>
      <c r="S168" s="32" t="n"/>
      <c r="T168" s="32" t="n"/>
      <c r="U168" s="32" t="n"/>
      <c r="V168" s="28">
        <f>IF(S168="","",IF(T168="","",(T168-S168)*24))</f>
        <v/>
      </c>
      <c r="W168" s="28">
        <f>IF(S168="","",IF(U168="","",(U168-S168)*24))</f>
        <v/>
      </c>
      <c r="X168" s="21" t="n"/>
      <c r="Y168" s="29">
        <f>IF(V168="","",IF(X168="","",IF(V168&lt;=X168,"Oui","Non")))</f>
        <v/>
      </c>
      <c r="Z168" s="21" t="n"/>
      <c r="AA168" s="21" t="n"/>
      <c r="AB168" s="21" t="n"/>
      <c r="AC168" s="21" t="n"/>
      <c r="AD168" s="21" t="n"/>
      <c r="AE168" s="33" t="n"/>
      <c r="AF168" s="21" t="n"/>
      <c r="AG168" s="21" t="n"/>
      <c r="AH168" s="21" t="n"/>
      <c r="AI168" s="21" t="n"/>
      <c r="AJ168" s="21" t="n"/>
      <c r="AK168" s="21" t="n"/>
      <c r="AL168" s="21" t="n"/>
      <c r="AM168" s="21" t="n"/>
      <c r="AN168" s="21" t="n"/>
      <c r="AO168" s="21" t="n"/>
      <c r="AP168" s="29">
        <f>IF(AO168="Clôturée",IF(IF(U168="",1,0)+IF(AB168="",1,0)+IF(AG168="",1,0)+IF(AI168="",1,0)+IF(AM168="",1,0)&gt;0,"Champs manquants","OK"),"")</f>
        <v/>
      </c>
      <c r="AQ168" s="29">
        <f>IF(R168="","",IF(KPI!$C$4="","",IF(AO168="Clôturée","",IF(R168&lt;KPI!$C$4,"En retard",""))))</f>
        <v/>
      </c>
    </row>
    <row r="169" ht="20" customHeight="1">
      <c r="A169" s="21" t="n"/>
      <c r="B169" s="21" t="n"/>
      <c r="C169" s="31" t="n"/>
      <c r="D169" s="21" t="n"/>
      <c r="E169" s="21" t="n"/>
      <c r="F169" s="21" t="n"/>
      <c r="G169" s="21" t="n"/>
      <c r="H169" s="21" t="n"/>
      <c r="I169" s="21" t="n"/>
      <c r="J169" s="21" t="n"/>
      <c r="K169" s="21" t="n"/>
      <c r="L169" s="21" t="n"/>
      <c r="M169" s="21" t="n"/>
      <c r="N169" s="21" t="n"/>
      <c r="O169" s="21" t="n"/>
      <c r="P169" s="21" t="n"/>
      <c r="Q169" s="21" t="n"/>
      <c r="R169" s="31" t="n"/>
      <c r="S169" s="32" t="n"/>
      <c r="T169" s="32" t="n"/>
      <c r="U169" s="32" t="n"/>
      <c r="V169" s="28">
        <f>IF(S169="","",IF(T169="","",(T169-S169)*24))</f>
        <v/>
      </c>
      <c r="W169" s="28">
        <f>IF(S169="","",IF(U169="","",(U169-S169)*24))</f>
        <v/>
      </c>
      <c r="X169" s="21" t="n"/>
      <c r="Y169" s="29">
        <f>IF(V169="","",IF(X169="","",IF(V169&lt;=X169,"Oui","Non")))</f>
        <v/>
      </c>
      <c r="Z169" s="21" t="n"/>
      <c r="AA169" s="21" t="n"/>
      <c r="AB169" s="21" t="n"/>
      <c r="AC169" s="21" t="n"/>
      <c r="AD169" s="21" t="n"/>
      <c r="AE169" s="33" t="n"/>
      <c r="AF169" s="21" t="n"/>
      <c r="AG169" s="21" t="n"/>
      <c r="AH169" s="21" t="n"/>
      <c r="AI169" s="21" t="n"/>
      <c r="AJ169" s="21" t="n"/>
      <c r="AK169" s="21" t="n"/>
      <c r="AL169" s="21" t="n"/>
      <c r="AM169" s="21" t="n"/>
      <c r="AN169" s="21" t="n"/>
      <c r="AO169" s="21" t="n"/>
      <c r="AP169" s="29">
        <f>IF(AO169="Clôturée",IF(IF(U169="",1,0)+IF(AB169="",1,0)+IF(AG169="",1,0)+IF(AI169="",1,0)+IF(AM169="",1,0)&gt;0,"Champs manquants","OK"),"")</f>
        <v/>
      </c>
      <c r="AQ169" s="29">
        <f>IF(R169="","",IF(KPI!$C$4="","",IF(AO169="Clôturée","",IF(R169&lt;KPI!$C$4,"En retard",""))))</f>
        <v/>
      </c>
    </row>
    <row r="170" ht="20" customHeight="1">
      <c r="A170" s="21" t="n"/>
      <c r="B170" s="21" t="n"/>
      <c r="C170" s="31" t="n"/>
      <c r="D170" s="21" t="n"/>
      <c r="E170" s="21" t="n"/>
      <c r="F170" s="21" t="n"/>
      <c r="G170" s="21" t="n"/>
      <c r="H170" s="21" t="n"/>
      <c r="I170" s="21" t="n"/>
      <c r="J170" s="21" t="n"/>
      <c r="K170" s="21" t="n"/>
      <c r="L170" s="21" t="n"/>
      <c r="M170" s="21" t="n"/>
      <c r="N170" s="21" t="n"/>
      <c r="O170" s="21" t="n"/>
      <c r="P170" s="21" t="n"/>
      <c r="Q170" s="21" t="n"/>
      <c r="R170" s="31" t="n"/>
      <c r="S170" s="32" t="n"/>
      <c r="T170" s="32" t="n"/>
      <c r="U170" s="32" t="n"/>
      <c r="V170" s="28">
        <f>IF(S170="","",IF(T170="","",(T170-S170)*24))</f>
        <v/>
      </c>
      <c r="W170" s="28">
        <f>IF(S170="","",IF(U170="","",(U170-S170)*24))</f>
        <v/>
      </c>
      <c r="X170" s="21" t="n"/>
      <c r="Y170" s="29">
        <f>IF(V170="","",IF(X170="","",IF(V170&lt;=X170,"Oui","Non")))</f>
        <v/>
      </c>
      <c r="Z170" s="21" t="n"/>
      <c r="AA170" s="21" t="n"/>
      <c r="AB170" s="21" t="n"/>
      <c r="AC170" s="21" t="n"/>
      <c r="AD170" s="21" t="n"/>
      <c r="AE170" s="33" t="n"/>
      <c r="AF170" s="21" t="n"/>
      <c r="AG170" s="21" t="n"/>
      <c r="AH170" s="21" t="n"/>
      <c r="AI170" s="21" t="n"/>
      <c r="AJ170" s="21" t="n"/>
      <c r="AK170" s="21" t="n"/>
      <c r="AL170" s="21" t="n"/>
      <c r="AM170" s="21" t="n"/>
      <c r="AN170" s="21" t="n"/>
      <c r="AO170" s="21" t="n"/>
      <c r="AP170" s="29">
        <f>IF(AO170="Clôturée",IF(IF(U170="",1,0)+IF(AB170="",1,0)+IF(AG170="",1,0)+IF(AI170="",1,0)+IF(AM170="",1,0)&gt;0,"Champs manquants","OK"),"")</f>
        <v/>
      </c>
      <c r="AQ170" s="29">
        <f>IF(R170="","",IF(KPI!$C$4="","",IF(AO170="Clôturée","",IF(R170&lt;KPI!$C$4,"En retard",""))))</f>
        <v/>
      </c>
    </row>
    <row r="171" ht="20" customHeight="1">
      <c r="A171" s="21" t="n"/>
      <c r="B171" s="21" t="n"/>
      <c r="C171" s="31" t="n"/>
      <c r="D171" s="21" t="n"/>
      <c r="E171" s="21" t="n"/>
      <c r="F171" s="21" t="n"/>
      <c r="G171" s="21" t="n"/>
      <c r="H171" s="21" t="n"/>
      <c r="I171" s="21" t="n"/>
      <c r="J171" s="21" t="n"/>
      <c r="K171" s="21" t="n"/>
      <c r="L171" s="21" t="n"/>
      <c r="M171" s="21" t="n"/>
      <c r="N171" s="21" t="n"/>
      <c r="O171" s="21" t="n"/>
      <c r="P171" s="21" t="n"/>
      <c r="Q171" s="21" t="n"/>
      <c r="R171" s="31" t="n"/>
      <c r="S171" s="32" t="n"/>
      <c r="T171" s="32" t="n"/>
      <c r="U171" s="32" t="n"/>
      <c r="V171" s="28">
        <f>IF(S171="","",IF(T171="","",(T171-S171)*24))</f>
        <v/>
      </c>
      <c r="W171" s="28">
        <f>IF(S171="","",IF(U171="","",(U171-S171)*24))</f>
        <v/>
      </c>
      <c r="X171" s="21" t="n"/>
      <c r="Y171" s="29">
        <f>IF(V171="","",IF(X171="","",IF(V171&lt;=X171,"Oui","Non")))</f>
        <v/>
      </c>
      <c r="Z171" s="21" t="n"/>
      <c r="AA171" s="21" t="n"/>
      <c r="AB171" s="21" t="n"/>
      <c r="AC171" s="21" t="n"/>
      <c r="AD171" s="21" t="n"/>
      <c r="AE171" s="33" t="n"/>
      <c r="AF171" s="21" t="n"/>
      <c r="AG171" s="21" t="n"/>
      <c r="AH171" s="21" t="n"/>
      <c r="AI171" s="21" t="n"/>
      <c r="AJ171" s="21" t="n"/>
      <c r="AK171" s="21" t="n"/>
      <c r="AL171" s="21" t="n"/>
      <c r="AM171" s="21" t="n"/>
      <c r="AN171" s="21" t="n"/>
      <c r="AO171" s="21" t="n"/>
      <c r="AP171" s="29">
        <f>IF(AO171="Clôturée",IF(IF(U171="",1,0)+IF(AB171="",1,0)+IF(AG171="",1,0)+IF(AI171="",1,0)+IF(AM171="",1,0)&gt;0,"Champs manquants","OK"),"")</f>
        <v/>
      </c>
      <c r="AQ171" s="29">
        <f>IF(R171="","",IF(KPI!$C$4="","",IF(AO171="Clôturée","",IF(R171&lt;KPI!$C$4,"En retard",""))))</f>
        <v/>
      </c>
    </row>
    <row r="172" ht="20" customHeight="1">
      <c r="A172" s="21" t="n"/>
      <c r="B172" s="21" t="n"/>
      <c r="C172" s="31" t="n"/>
      <c r="D172" s="21" t="n"/>
      <c r="E172" s="21" t="n"/>
      <c r="F172" s="21" t="n"/>
      <c r="G172" s="21" t="n"/>
      <c r="H172" s="21" t="n"/>
      <c r="I172" s="21" t="n"/>
      <c r="J172" s="21" t="n"/>
      <c r="K172" s="21" t="n"/>
      <c r="L172" s="21" t="n"/>
      <c r="M172" s="21" t="n"/>
      <c r="N172" s="21" t="n"/>
      <c r="O172" s="21" t="n"/>
      <c r="P172" s="21" t="n"/>
      <c r="Q172" s="21" t="n"/>
      <c r="R172" s="31" t="n"/>
      <c r="S172" s="32" t="n"/>
      <c r="T172" s="32" t="n"/>
      <c r="U172" s="32" t="n"/>
      <c r="V172" s="28">
        <f>IF(S172="","",IF(T172="","",(T172-S172)*24))</f>
        <v/>
      </c>
      <c r="W172" s="28">
        <f>IF(S172="","",IF(U172="","",(U172-S172)*24))</f>
        <v/>
      </c>
      <c r="X172" s="21" t="n"/>
      <c r="Y172" s="29">
        <f>IF(V172="","",IF(X172="","",IF(V172&lt;=X172,"Oui","Non")))</f>
        <v/>
      </c>
      <c r="Z172" s="21" t="n"/>
      <c r="AA172" s="21" t="n"/>
      <c r="AB172" s="21" t="n"/>
      <c r="AC172" s="21" t="n"/>
      <c r="AD172" s="21" t="n"/>
      <c r="AE172" s="33" t="n"/>
      <c r="AF172" s="21" t="n"/>
      <c r="AG172" s="21" t="n"/>
      <c r="AH172" s="21" t="n"/>
      <c r="AI172" s="21" t="n"/>
      <c r="AJ172" s="21" t="n"/>
      <c r="AK172" s="21" t="n"/>
      <c r="AL172" s="21" t="n"/>
      <c r="AM172" s="21" t="n"/>
      <c r="AN172" s="21" t="n"/>
      <c r="AO172" s="21" t="n"/>
      <c r="AP172" s="29">
        <f>IF(AO172="Clôturée",IF(IF(U172="",1,0)+IF(AB172="",1,0)+IF(AG172="",1,0)+IF(AI172="",1,0)+IF(AM172="",1,0)&gt;0,"Champs manquants","OK"),"")</f>
        <v/>
      </c>
      <c r="AQ172" s="29">
        <f>IF(R172="","",IF(KPI!$C$4="","",IF(AO172="Clôturée","",IF(R172&lt;KPI!$C$4,"En retard",""))))</f>
        <v/>
      </c>
    </row>
    <row r="173" ht="20" customHeight="1">
      <c r="A173" s="21" t="n"/>
      <c r="B173" s="21" t="n"/>
      <c r="C173" s="31" t="n"/>
      <c r="D173" s="21" t="n"/>
      <c r="E173" s="21" t="n"/>
      <c r="F173" s="21" t="n"/>
      <c r="G173" s="21" t="n"/>
      <c r="H173" s="21" t="n"/>
      <c r="I173" s="21" t="n"/>
      <c r="J173" s="21" t="n"/>
      <c r="K173" s="21" t="n"/>
      <c r="L173" s="21" t="n"/>
      <c r="M173" s="21" t="n"/>
      <c r="N173" s="21" t="n"/>
      <c r="O173" s="21" t="n"/>
      <c r="P173" s="21" t="n"/>
      <c r="Q173" s="21" t="n"/>
      <c r="R173" s="31" t="n"/>
      <c r="S173" s="32" t="n"/>
      <c r="T173" s="32" t="n"/>
      <c r="U173" s="32" t="n"/>
      <c r="V173" s="28">
        <f>IF(S173="","",IF(T173="","",(T173-S173)*24))</f>
        <v/>
      </c>
      <c r="W173" s="28">
        <f>IF(S173="","",IF(U173="","",(U173-S173)*24))</f>
        <v/>
      </c>
      <c r="X173" s="21" t="n"/>
      <c r="Y173" s="29">
        <f>IF(V173="","",IF(X173="","",IF(V173&lt;=X173,"Oui","Non")))</f>
        <v/>
      </c>
      <c r="Z173" s="21" t="n"/>
      <c r="AA173" s="21" t="n"/>
      <c r="AB173" s="21" t="n"/>
      <c r="AC173" s="21" t="n"/>
      <c r="AD173" s="21" t="n"/>
      <c r="AE173" s="33" t="n"/>
      <c r="AF173" s="21" t="n"/>
      <c r="AG173" s="21" t="n"/>
      <c r="AH173" s="21" t="n"/>
      <c r="AI173" s="21" t="n"/>
      <c r="AJ173" s="21" t="n"/>
      <c r="AK173" s="21" t="n"/>
      <c r="AL173" s="21" t="n"/>
      <c r="AM173" s="21" t="n"/>
      <c r="AN173" s="21" t="n"/>
      <c r="AO173" s="21" t="n"/>
      <c r="AP173" s="29">
        <f>IF(AO173="Clôturée",IF(IF(U173="",1,0)+IF(AB173="",1,0)+IF(AG173="",1,0)+IF(AI173="",1,0)+IF(AM173="",1,0)&gt;0,"Champs manquants","OK"),"")</f>
        <v/>
      </c>
      <c r="AQ173" s="29">
        <f>IF(R173="","",IF(KPI!$C$4="","",IF(AO173="Clôturée","",IF(R173&lt;KPI!$C$4,"En retard",""))))</f>
        <v/>
      </c>
    </row>
    <row r="174" ht="20" customHeight="1">
      <c r="A174" s="21" t="n"/>
      <c r="B174" s="21" t="n"/>
      <c r="C174" s="31" t="n"/>
      <c r="D174" s="21" t="n"/>
      <c r="E174" s="21" t="n"/>
      <c r="F174" s="21" t="n"/>
      <c r="G174" s="21" t="n"/>
      <c r="H174" s="21" t="n"/>
      <c r="I174" s="21" t="n"/>
      <c r="J174" s="21" t="n"/>
      <c r="K174" s="21" t="n"/>
      <c r="L174" s="21" t="n"/>
      <c r="M174" s="21" t="n"/>
      <c r="N174" s="21" t="n"/>
      <c r="O174" s="21" t="n"/>
      <c r="P174" s="21" t="n"/>
      <c r="Q174" s="21" t="n"/>
      <c r="R174" s="31" t="n"/>
      <c r="S174" s="32" t="n"/>
      <c r="T174" s="32" t="n"/>
      <c r="U174" s="32" t="n"/>
      <c r="V174" s="28">
        <f>IF(S174="","",IF(T174="","",(T174-S174)*24))</f>
        <v/>
      </c>
      <c r="W174" s="28">
        <f>IF(S174="","",IF(U174="","",(U174-S174)*24))</f>
        <v/>
      </c>
      <c r="X174" s="21" t="n"/>
      <c r="Y174" s="29">
        <f>IF(V174="","",IF(X174="","",IF(V174&lt;=X174,"Oui","Non")))</f>
        <v/>
      </c>
      <c r="Z174" s="21" t="n"/>
      <c r="AA174" s="21" t="n"/>
      <c r="AB174" s="21" t="n"/>
      <c r="AC174" s="21" t="n"/>
      <c r="AD174" s="21" t="n"/>
      <c r="AE174" s="33" t="n"/>
      <c r="AF174" s="21" t="n"/>
      <c r="AG174" s="21" t="n"/>
      <c r="AH174" s="21" t="n"/>
      <c r="AI174" s="21" t="n"/>
      <c r="AJ174" s="21" t="n"/>
      <c r="AK174" s="21" t="n"/>
      <c r="AL174" s="21" t="n"/>
      <c r="AM174" s="21" t="n"/>
      <c r="AN174" s="21" t="n"/>
      <c r="AO174" s="21" t="n"/>
      <c r="AP174" s="29">
        <f>IF(AO174="Clôturée",IF(IF(U174="",1,0)+IF(AB174="",1,0)+IF(AG174="",1,0)+IF(AI174="",1,0)+IF(AM174="",1,0)&gt;0,"Champs manquants","OK"),"")</f>
        <v/>
      </c>
      <c r="AQ174" s="29">
        <f>IF(R174="","",IF(KPI!$C$4="","",IF(AO174="Clôturée","",IF(R174&lt;KPI!$C$4,"En retard",""))))</f>
        <v/>
      </c>
    </row>
    <row r="175" ht="20" customHeight="1">
      <c r="A175" s="21" t="n"/>
      <c r="B175" s="21" t="n"/>
      <c r="C175" s="31" t="n"/>
      <c r="D175" s="21" t="n"/>
      <c r="E175" s="21" t="n"/>
      <c r="F175" s="21" t="n"/>
      <c r="G175" s="21" t="n"/>
      <c r="H175" s="21" t="n"/>
      <c r="I175" s="21" t="n"/>
      <c r="J175" s="21" t="n"/>
      <c r="K175" s="21" t="n"/>
      <c r="L175" s="21" t="n"/>
      <c r="M175" s="21" t="n"/>
      <c r="N175" s="21" t="n"/>
      <c r="O175" s="21" t="n"/>
      <c r="P175" s="21" t="n"/>
      <c r="Q175" s="21" t="n"/>
      <c r="R175" s="31" t="n"/>
      <c r="S175" s="32" t="n"/>
      <c r="T175" s="32" t="n"/>
      <c r="U175" s="32" t="n"/>
      <c r="V175" s="28">
        <f>IF(S175="","",IF(T175="","",(T175-S175)*24))</f>
        <v/>
      </c>
      <c r="W175" s="28">
        <f>IF(S175="","",IF(U175="","",(U175-S175)*24))</f>
        <v/>
      </c>
      <c r="X175" s="21" t="n"/>
      <c r="Y175" s="29">
        <f>IF(V175="","",IF(X175="","",IF(V175&lt;=X175,"Oui","Non")))</f>
        <v/>
      </c>
      <c r="Z175" s="21" t="n"/>
      <c r="AA175" s="21" t="n"/>
      <c r="AB175" s="21" t="n"/>
      <c r="AC175" s="21" t="n"/>
      <c r="AD175" s="21" t="n"/>
      <c r="AE175" s="33" t="n"/>
      <c r="AF175" s="21" t="n"/>
      <c r="AG175" s="21" t="n"/>
      <c r="AH175" s="21" t="n"/>
      <c r="AI175" s="21" t="n"/>
      <c r="AJ175" s="21" t="n"/>
      <c r="AK175" s="21" t="n"/>
      <c r="AL175" s="21" t="n"/>
      <c r="AM175" s="21" t="n"/>
      <c r="AN175" s="21" t="n"/>
      <c r="AO175" s="21" t="n"/>
      <c r="AP175" s="29">
        <f>IF(AO175="Clôturée",IF(IF(U175="",1,0)+IF(AB175="",1,0)+IF(AG175="",1,0)+IF(AI175="",1,0)+IF(AM175="",1,0)&gt;0,"Champs manquants","OK"),"")</f>
        <v/>
      </c>
      <c r="AQ175" s="29">
        <f>IF(R175="","",IF(KPI!$C$4="","",IF(AO175="Clôturée","",IF(R175&lt;KPI!$C$4,"En retard",""))))</f>
        <v/>
      </c>
    </row>
    <row r="176" ht="20" customHeight="1">
      <c r="A176" s="21" t="n"/>
      <c r="B176" s="21" t="n"/>
      <c r="C176" s="31" t="n"/>
      <c r="D176" s="21" t="n"/>
      <c r="E176" s="21" t="n"/>
      <c r="F176" s="21" t="n"/>
      <c r="G176" s="21" t="n"/>
      <c r="H176" s="21" t="n"/>
      <c r="I176" s="21" t="n"/>
      <c r="J176" s="21" t="n"/>
      <c r="K176" s="21" t="n"/>
      <c r="L176" s="21" t="n"/>
      <c r="M176" s="21" t="n"/>
      <c r="N176" s="21" t="n"/>
      <c r="O176" s="21" t="n"/>
      <c r="P176" s="21" t="n"/>
      <c r="Q176" s="21" t="n"/>
      <c r="R176" s="31" t="n"/>
      <c r="S176" s="32" t="n"/>
      <c r="T176" s="32" t="n"/>
      <c r="U176" s="32" t="n"/>
      <c r="V176" s="28">
        <f>IF(S176="","",IF(T176="","",(T176-S176)*24))</f>
        <v/>
      </c>
      <c r="W176" s="28">
        <f>IF(S176="","",IF(U176="","",(U176-S176)*24))</f>
        <v/>
      </c>
      <c r="X176" s="21" t="n"/>
      <c r="Y176" s="29">
        <f>IF(V176="","",IF(X176="","",IF(V176&lt;=X176,"Oui","Non")))</f>
        <v/>
      </c>
      <c r="Z176" s="21" t="n"/>
      <c r="AA176" s="21" t="n"/>
      <c r="AB176" s="21" t="n"/>
      <c r="AC176" s="21" t="n"/>
      <c r="AD176" s="21" t="n"/>
      <c r="AE176" s="33" t="n"/>
      <c r="AF176" s="21" t="n"/>
      <c r="AG176" s="21" t="n"/>
      <c r="AH176" s="21" t="n"/>
      <c r="AI176" s="21" t="n"/>
      <c r="AJ176" s="21" t="n"/>
      <c r="AK176" s="21" t="n"/>
      <c r="AL176" s="21" t="n"/>
      <c r="AM176" s="21" t="n"/>
      <c r="AN176" s="21" t="n"/>
      <c r="AO176" s="21" t="n"/>
      <c r="AP176" s="29">
        <f>IF(AO176="Clôturée",IF(IF(U176="",1,0)+IF(AB176="",1,0)+IF(AG176="",1,0)+IF(AI176="",1,0)+IF(AM176="",1,0)&gt;0,"Champs manquants","OK"),"")</f>
        <v/>
      </c>
      <c r="AQ176" s="29">
        <f>IF(R176="","",IF(KPI!$C$4="","",IF(AO176="Clôturée","",IF(R176&lt;KPI!$C$4,"En retard",""))))</f>
        <v/>
      </c>
    </row>
    <row r="177" ht="20" customHeight="1">
      <c r="A177" s="21" t="n"/>
      <c r="B177" s="21" t="n"/>
      <c r="C177" s="31" t="n"/>
      <c r="D177" s="21" t="n"/>
      <c r="E177" s="21" t="n"/>
      <c r="F177" s="21" t="n"/>
      <c r="G177" s="21" t="n"/>
      <c r="H177" s="21" t="n"/>
      <c r="I177" s="21" t="n"/>
      <c r="J177" s="21" t="n"/>
      <c r="K177" s="21" t="n"/>
      <c r="L177" s="21" t="n"/>
      <c r="M177" s="21" t="n"/>
      <c r="N177" s="21" t="n"/>
      <c r="O177" s="21" t="n"/>
      <c r="P177" s="21" t="n"/>
      <c r="Q177" s="21" t="n"/>
      <c r="R177" s="31" t="n"/>
      <c r="S177" s="32" t="n"/>
      <c r="T177" s="32" t="n"/>
      <c r="U177" s="32" t="n"/>
      <c r="V177" s="28">
        <f>IF(S177="","",IF(T177="","",(T177-S177)*24))</f>
        <v/>
      </c>
      <c r="W177" s="28">
        <f>IF(S177="","",IF(U177="","",(U177-S177)*24))</f>
        <v/>
      </c>
      <c r="X177" s="21" t="n"/>
      <c r="Y177" s="29">
        <f>IF(V177="","",IF(X177="","",IF(V177&lt;=X177,"Oui","Non")))</f>
        <v/>
      </c>
      <c r="Z177" s="21" t="n"/>
      <c r="AA177" s="21" t="n"/>
      <c r="AB177" s="21" t="n"/>
      <c r="AC177" s="21" t="n"/>
      <c r="AD177" s="21" t="n"/>
      <c r="AE177" s="33" t="n"/>
      <c r="AF177" s="21" t="n"/>
      <c r="AG177" s="21" t="n"/>
      <c r="AH177" s="21" t="n"/>
      <c r="AI177" s="21" t="n"/>
      <c r="AJ177" s="21" t="n"/>
      <c r="AK177" s="21" t="n"/>
      <c r="AL177" s="21" t="n"/>
      <c r="AM177" s="21" t="n"/>
      <c r="AN177" s="21" t="n"/>
      <c r="AO177" s="21" t="n"/>
      <c r="AP177" s="29">
        <f>IF(AO177="Clôturée",IF(IF(U177="",1,0)+IF(AB177="",1,0)+IF(AG177="",1,0)+IF(AI177="",1,0)+IF(AM177="",1,0)&gt;0,"Champs manquants","OK"),"")</f>
        <v/>
      </c>
      <c r="AQ177" s="29">
        <f>IF(R177="","",IF(KPI!$C$4="","",IF(AO177="Clôturée","",IF(R177&lt;KPI!$C$4,"En retard",""))))</f>
        <v/>
      </c>
    </row>
    <row r="178" ht="20" customHeight="1">
      <c r="A178" s="21" t="n"/>
      <c r="B178" s="21" t="n"/>
      <c r="C178" s="31" t="n"/>
      <c r="D178" s="21" t="n"/>
      <c r="E178" s="21" t="n"/>
      <c r="F178" s="21" t="n"/>
      <c r="G178" s="21" t="n"/>
      <c r="H178" s="21" t="n"/>
      <c r="I178" s="21" t="n"/>
      <c r="J178" s="21" t="n"/>
      <c r="K178" s="21" t="n"/>
      <c r="L178" s="21" t="n"/>
      <c r="M178" s="21" t="n"/>
      <c r="N178" s="21" t="n"/>
      <c r="O178" s="21" t="n"/>
      <c r="P178" s="21" t="n"/>
      <c r="Q178" s="21" t="n"/>
      <c r="R178" s="31" t="n"/>
      <c r="S178" s="32" t="n"/>
      <c r="T178" s="32" t="n"/>
      <c r="U178" s="32" t="n"/>
      <c r="V178" s="28">
        <f>IF(S178="","",IF(T178="","",(T178-S178)*24))</f>
        <v/>
      </c>
      <c r="W178" s="28">
        <f>IF(S178="","",IF(U178="","",(U178-S178)*24))</f>
        <v/>
      </c>
      <c r="X178" s="21" t="n"/>
      <c r="Y178" s="29">
        <f>IF(V178="","",IF(X178="","",IF(V178&lt;=X178,"Oui","Non")))</f>
        <v/>
      </c>
      <c r="Z178" s="21" t="n"/>
      <c r="AA178" s="21" t="n"/>
      <c r="AB178" s="21" t="n"/>
      <c r="AC178" s="21" t="n"/>
      <c r="AD178" s="21" t="n"/>
      <c r="AE178" s="33" t="n"/>
      <c r="AF178" s="21" t="n"/>
      <c r="AG178" s="21" t="n"/>
      <c r="AH178" s="21" t="n"/>
      <c r="AI178" s="21" t="n"/>
      <c r="AJ178" s="21" t="n"/>
      <c r="AK178" s="21" t="n"/>
      <c r="AL178" s="21" t="n"/>
      <c r="AM178" s="21" t="n"/>
      <c r="AN178" s="21" t="n"/>
      <c r="AO178" s="21" t="n"/>
      <c r="AP178" s="29">
        <f>IF(AO178="Clôturée",IF(IF(U178="",1,0)+IF(AB178="",1,0)+IF(AG178="",1,0)+IF(AI178="",1,0)+IF(AM178="",1,0)&gt;0,"Champs manquants","OK"),"")</f>
        <v/>
      </c>
      <c r="AQ178" s="29">
        <f>IF(R178="","",IF(KPI!$C$4="","",IF(AO178="Clôturée","",IF(R178&lt;KPI!$C$4,"En retard",""))))</f>
        <v/>
      </c>
    </row>
    <row r="179" ht="20" customHeight="1">
      <c r="A179" s="21" t="n"/>
      <c r="B179" s="21" t="n"/>
      <c r="C179" s="31" t="n"/>
      <c r="D179" s="21" t="n"/>
      <c r="E179" s="21" t="n"/>
      <c r="F179" s="21" t="n"/>
      <c r="G179" s="21" t="n"/>
      <c r="H179" s="21" t="n"/>
      <c r="I179" s="21" t="n"/>
      <c r="J179" s="21" t="n"/>
      <c r="K179" s="21" t="n"/>
      <c r="L179" s="21" t="n"/>
      <c r="M179" s="21" t="n"/>
      <c r="N179" s="21" t="n"/>
      <c r="O179" s="21" t="n"/>
      <c r="P179" s="21" t="n"/>
      <c r="Q179" s="21" t="n"/>
      <c r="R179" s="31" t="n"/>
      <c r="S179" s="32" t="n"/>
      <c r="T179" s="32" t="n"/>
      <c r="U179" s="32" t="n"/>
      <c r="V179" s="28">
        <f>IF(S179="","",IF(T179="","",(T179-S179)*24))</f>
        <v/>
      </c>
      <c r="W179" s="28">
        <f>IF(S179="","",IF(U179="","",(U179-S179)*24))</f>
        <v/>
      </c>
      <c r="X179" s="21" t="n"/>
      <c r="Y179" s="29">
        <f>IF(V179="","",IF(X179="","",IF(V179&lt;=X179,"Oui","Non")))</f>
        <v/>
      </c>
      <c r="Z179" s="21" t="n"/>
      <c r="AA179" s="21" t="n"/>
      <c r="AB179" s="21" t="n"/>
      <c r="AC179" s="21" t="n"/>
      <c r="AD179" s="21" t="n"/>
      <c r="AE179" s="33" t="n"/>
      <c r="AF179" s="21" t="n"/>
      <c r="AG179" s="21" t="n"/>
      <c r="AH179" s="21" t="n"/>
      <c r="AI179" s="21" t="n"/>
      <c r="AJ179" s="21" t="n"/>
      <c r="AK179" s="21" t="n"/>
      <c r="AL179" s="21" t="n"/>
      <c r="AM179" s="21" t="n"/>
      <c r="AN179" s="21" t="n"/>
      <c r="AO179" s="21" t="n"/>
      <c r="AP179" s="29">
        <f>IF(AO179="Clôturée",IF(IF(U179="",1,0)+IF(AB179="",1,0)+IF(AG179="",1,0)+IF(AI179="",1,0)+IF(AM179="",1,0)&gt;0,"Champs manquants","OK"),"")</f>
        <v/>
      </c>
      <c r="AQ179" s="29">
        <f>IF(R179="","",IF(KPI!$C$4="","",IF(AO179="Clôturée","",IF(R179&lt;KPI!$C$4,"En retard",""))))</f>
        <v/>
      </c>
    </row>
    <row r="180" ht="20" customHeight="1">
      <c r="A180" s="21" t="n"/>
      <c r="B180" s="21" t="n"/>
      <c r="C180" s="31" t="n"/>
      <c r="D180" s="21" t="n"/>
      <c r="E180" s="21" t="n"/>
      <c r="F180" s="21" t="n"/>
      <c r="G180" s="21" t="n"/>
      <c r="H180" s="21" t="n"/>
      <c r="I180" s="21" t="n"/>
      <c r="J180" s="21" t="n"/>
      <c r="K180" s="21" t="n"/>
      <c r="L180" s="21" t="n"/>
      <c r="M180" s="21" t="n"/>
      <c r="N180" s="21" t="n"/>
      <c r="O180" s="21" t="n"/>
      <c r="P180" s="21" t="n"/>
      <c r="Q180" s="21" t="n"/>
      <c r="R180" s="31" t="n"/>
      <c r="S180" s="32" t="n"/>
      <c r="T180" s="32" t="n"/>
      <c r="U180" s="32" t="n"/>
      <c r="V180" s="28">
        <f>IF(S180="","",IF(T180="","",(T180-S180)*24))</f>
        <v/>
      </c>
      <c r="W180" s="28">
        <f>IF(S180="","",IF(U180="","",(U180-S180)*24))</f>
        <v/>
      </c>
      <c r="X180" s="21" t="n"/>
      <c r="Y180" s="29">
        <f>IF(V180="","",IF(X180="","",IF(V180&lt;=X180,"Oui","Non")))</f>
        <v/>
      </c>
      <c r="Z180" s="21" t="n"/>
      <c r="AA180" s="21" t="n"/>
      <c r="AB180" s="21" t="n"/>
      <c r="AC180" s="21" t="n"/>
      <c r="AD180" s="21" t="n"/>
      <c r="AE180" s="33" t="n"/>
      <c r="AF180" s="21" t="n"/>
      <c r="AG180" s="21" t="n"/>
      <c r="AH180" s="21" t="n"/>
      <c r="AI180" s="21" t="n"/>
      <c r="AJ180" s="21" t="n"/>
      <c r="AK180" s="21" t="n"/>
      <c r="AL180" s="21" t="n"/>
      <c r="AM180" s="21" t="n"/>
      <c r="AN180" s="21" t="n"/>
      <c r="AO180" s="21" t="n"/>
      <c r="AP180" s="29">
        <f>IF(AO180="Clôturée",IF(IF(U180="",1,0)+IF(AB180="",1,0)+IF(AG180="",1,0)+IF(AI180="",1,0)+IF(AM180="",1,0)&gt;0,"Champs manquants","OK"),"")</f>
        <v/>
      </c>
      <c r="AQ180" s="29">
        <f>IF(R180="","",IF(KPI!$C$4="","",IF(AO180="Clôturée","",IF(R180&lt;KPI!$C$4,"En retard",""))))</f>
        <v/>
      </c>
    </row>
    <row r="181" ht="20" customHeight="1">
      <c r="A181" s="21" t="n"/>
      <c r="B181" s="21" t="n"/>
      <c r="C181" s="31" t="n"/>
      <c r="D181" s="21" t="n"/>
      <c r="E181" s="21" t="n"/>
      <c r="F181" s="21" t="n"/>
      <c r="G181" s="21" t="n"/>
      <c r="H181" s="21" t="n"/>
      <c r="I181" s="21" t="n"/>
      <c r="J181" s="21" t="n"/>
      <c r="K181" s="21" t="n"/>
      <c r="L181" s="21" t="n"/>
      <c r="M181" s="21" t="n"/>
      <c r="N181" s="21" t="n"/>
      <c r="O181" s="21" t="n"/>
      <c r="P181" s="21" t="n"/>
      <c r="Q181" s="21" t="n"/>
      <c r="R181" s="31" t="n"/>
      <c r="S181" s="32" t="n"/>
      <c r="T181" s="32" t="n"/>
      <c r="U181" s="32" t="n"/>
      <c r="V181" s="28">
        <f>IF(S181="","",IF(T181="","",(T181-S181)*24))</f>
        <v/>
      </c>
      <c r="W181" s="28">
        <f>IF(S181="","",IF(U181="","",(U181-S181)*24))</f>
        <v/>
      </c>
      <c r="X181" s="21" t="n"/>
      <c r="Y181" s="29">
        <f>IF(V181="","",IF(X181="","",IF(V181&lt;=X181,"Oui","Non")))</f>
        <v/>
      </c>
      <c r="Z181" s="21" t="n"/>
      <c r="AA181" s="21" t="n"/>
      <c r="AB181" s="21" t="n"/>
      <c r="AC181" s="21" t="n"/>
      <c r="AD181" s="21" t="n"/>
      <c r="AE181" s="33" t="n"/>
      <c r="AF181" s="21" t="n"/>
      <c r="AG181" s="21" t="n"/>
      <c r="AH181" s="21" t="n"/>
      <c r="AI181" s="21" t="n"/>
      <c r="AJ181" s="21" t="n"/>
      <c r="AK181" s="21" t="n"/>
      <c r="AL181" s="21" t="n"/>
      <c r="AM181" s="21" t="n"/>
      <c r="AN181" s="21" t="n"/>
      <c r="AO181" s="21" t="n"/>
      <c r="AP181" s="29">
        <f>IF(AO181="Clôturée",IF(IF(U181="",1,0)+IF(AB181="",1,0)+IF(AG181="",1,0)+IF(AI181="",1,0)+IF(AM181="",1,0)&gt;0,"Champs manquants","OK"),"")</f>
        <v/>
      </c>
      <c r="AQ181" s="29">
        <f>IF(R181="","",IF(KPI!$C$4="","",IF(AO181="Clôturée","",IF(R181&lt;KPI!$C$4,"En retard",""))))</f>
        <v/>
      </c>
    </row>
    <row r="182" ht="20" customHeight="1">
      <c r="A182" s="21" t="n"/>
      <c r="B182" s="21" t="n"/>
      <c r="C182" s="31" t="n"/>
      <c r="D182" s="21" t="n"/>
      <c r="E182" s="21" t="n"/>
      <c r="F182" s="21" t="n"/>
      <c r="G182" s="21" t="n"/>
      <c r="H182" s="21" t="n"/>
      <c r="I182" s="21" t="n"/>
      <c r="J182" s="21" t="n"/>
      <c r="K182" s="21" t="n"/>
      <c r="L182" s="21" t="n"/>
      <c r="M182" s="21" t="n"/>
      <c r="N182" s="21" t="n"/>
      <c r="O182" s="21" t="n"/>
      <c r="P182" s="21" t="n"/>
      <c r="Q182" s="21" t="n"/>
      <c r="R182" s="31" t="n"/>
      <c r="S182" s="32" t="n"/>
      <c r="T182" s="32" t="n"/>
      <c r="U182" s="32" t="n"/>
      <c r="V182" s="28">
        <f>IF(S182="","",IF(T182="","",(T182-S182)*24))</f>
        <v/>
      </c>
      <c r="W182" s="28">
        <f>IF(S182="","",IF(U182="","",(U182-S182)*24))</f>
        <v/>
      </c>
      <c r="X182" s="21" t="n"/>
      <c r="Y182" s="29">
        <f>IF(V182="","",IF(X182="","",IF(V182&lt;=X182,"Oui","Non")))</f>
        <v/>
      </c>
      <c r="Z182" s="21" t="n"/>
      <c r="AA182" s="21" t="n"/>
      <c r="AB182" s="21" t="n"/>
      <c r="AC182" s="21" t="n"/>
      <c r="AD182" s="21" t="n"/>
      <c r="AE182" s="33" t="n"/>
      <c r="AF182" s="21" t="n"/>
      <c r="AG182" s="21" t="n"/>
      <c r="AH182" s="21" t="n"/>
      <c r="AI182" s="21" t="n"/>
      <c r="AJ182" s="21" t="n"/>
      <c r="AK182" s="21" t="n"/>
      <c r="AL182" s="21" t="n"/>
      <c r="AM182" s="21" t="n"/>
      <c r="AN182" s="21" t="n"/>
      <c r="AO182" s="21" t="n"/>
      <c r="AP182" s="29">
        <f>IF(AO182="Clôturée",IF(IF(U182="",1,0)+IF(AB182="",1,0)+IF(AG182="",1,0)+IF(AI182="",1,0)+IF(AM182="",1,0)&gt;0,"Champs manquants","OK"),"")</f>
        <v/>
      </c>
      <c r="AQ182" s="29">
        <f>IF(R182="","",IF(KPI!$C$4="","",IF(AO182="Clôturée","",IF(R182&lt;KPI!$C$4,"En retard",""))))</f>
        <v/>
      </c>
    </row>
    <row r="183" ht="20" customHeight="1">
      <c r="A183" s="21" t="n"/>
      <c r="B183" s="21" t="n"/>
      <c r="C183" s="31" t="n"/>
      <c r="D183" s="21" t="n"/>
      <c r="E183" s="21" t="n"/>
      <c r="F183" s="21" t="n"/>
      <c r="G183" s="21" t="n"/>
      <c r="H183" s="21" t="n"/>
      <c r="I183" s="21" t="n"/>
      <c r="J183" s="21" t="n"/>
      <c r="K183" s="21" t="n"/>
      <c r="L183" s="21" t="n"/>
      <c r="M183" s="21" t="n"/>
      <c r="N183" s="21" t="n"/>
      <c r="O183" s="21" t="n"/>
      <c r="P183" s="21" t="n"/>
      <c r="Q183" s="21" t="n"/>
      <c r="R183" s="31" t="n"/>
      <c r="S183" s="32" t="n"/>
      <c r="T183" s="32" t="n"/>
      <c r="U183" s="32" t="n"/>
      <c r="V183" s="28">
        <f>IF(S183="","",IF(T183="","",(T183-S183)*24))</f>
        <v/>
      </c>
      <c r="W183" s="28">
        <f>IF(S183="","",IF(U183="","",(U183-S183)*24))</f>
        <v/>
      </c>
      <c r="X183" s="21" t="n"/>
      <c r="Y183" s="29">
        <f>IF(V183="","",IF(X183="","",IF(V183&lt;=X183,"Oui","Non")))</f>
        <v/>
      </c>
      <c r="Z183" s="21" t="n"/>
      <c r="AA183" s="21" t="n"/>
      <c r="AB183" s="21" t="n"/>
      <c r="AC183" s="21" t="n"/>
      <c r="AD183" s="21" t="n"/>
      <c r="AE183" s="33" t="n"/>
      <c r="AF183" s="21" t="n"/>
      <c r="AG183" s="21" t="n"/>
      <c r="AH183" s="21" t="n"/>
      <c r="AI183" s="21" t="n"/>
      <c r="AJ183" s="21" t="n"/>
      <c r="AK183" s="21" t="n"/>
      <c r="AL183" s="21" t="n"/>
      <c r="AM183" s="21" t="n"/>
      <c r="AN183" s="21" t="n"/>
      <c r="AO183" s="21" t="n"/>
      <c r="AP183" s="29">
        <f>IF(AO183="Clôturée",IF(IF(U183="",1,0)+IF(AB183="",1,0)+IF(AG183="",1,0)+IF(AI183="",1,0)+IF(AM183="",1,0)&gt;0,"Champs manquants","OK"),"")</f>
        <v/>
      </c>
      <c r="AQ183" s="29">
        <f>IF(R183="","",IF(KPI!$C$4="","",IF(AO183="Clôturée","",IF(R183&lt;KPI!$C$4,"En retard",""))))</f>
        <v/>
      </c>
    </row>
    <row r="184" ht="20" customHeight="1">
      <c r="A184" s="21" t="n"/>
      <c r="B184" s="21" t="n"/>
      <c r="C184" s="31" t="n"/>
      <c r="D184" s="21" t="n"/>
      <c r="E184" s="21" t="n"/>
      <c r="F184" s="21" t="n"/>
      <c r="G184" s="21" t="n"/>
      <c r="H184" s="21" t="n"/>
      <c r="I184" s="21" t="n"/>
      <c r="J184" s="21" t="n"/>
      <c r="K184" s="21" t="n"/>
      <c r="L184" s="21" t="n"/>
      <c r="M184" s="21" t="n"/>
      <c r="N184" s="21" t="n"/>
      <c r="O184" s="21" t="n"/>
      <c r="P184" s="21" t="n"/>
      <c r="Q184" s="21" t="n"/>
      <c r="R184" s="31" t="n"/>
      <c r="S184" s="32" t="n"/>
      <c r="T184" s="32" t="n"/>
      <c r="U184" s="32" t="n"/>
      <c r="V184" s="28">
        <f>IF(S184="","",IF(T184="","",(T184-S184)*24))</f>
        <v/>
      </c>
      <c r="W184" s="28">
        <f>IF(S184="","",IF(U184="","",(U184-S184)*24))</f>
        <v/>
      </c>
      <c r="X184" s="21" t="n"/>
      <c r="Y184" s="29">
        <f>IF(V184="","",IF(X184="","",IF(V184&lt;=X184,"Oui","Non")))</f>
        <v/>
      </c>
      <c r="Z184" s="21" t="n"/>
      <c r="AA184" s="21" t="n"/>
      <c r="AB184" s="21" t="n"/>
      <c r="AC184" s="21" t="n"/>
      <c r="AD184" s="21" t="n"/>
      <c r="AE184" s="33" t="n"/>
      <c r="AF184" s="21" t="n"/>
      <c r="AG184" s="21" t="n"/>
      <c r="AH184" s="21" t="n"/>
      <c r="AI184" s="21" t="n"/>
      <c r="AJ184" s="21" t="n"/>
      <c r="AK184" s="21" t="n"/>
      <c r="AL184" s="21" t="n"/>
      <c r="AM184" s="21" t="n"/>
      <c r="AN184" s="21" t="n"/>
      <c r="AO184" s="21" t="n"/>
      <c r="AP184" s="29">
        <f>IF(AO184="Clôturée",IF(IF(U184="",1,0)+IF(AB184="",1,0)+IF(AG184="",1,0)+IF(AI184="",1,0)+IF(AM184="",1,0)&gt;0,"Champs manquants","OK"),"")</f>
        <v/>
      </c>
      <c r="AQ184" s="29">
        <f>IF(R184="","",IF(KPI!$C$4="","",IF(AO184="Clôturée","",IF(R184&lt;KPI!$C$4,"En retard",""))))</f>
        <v/>
      </c>
    </row>
    <row r="185" ht="20" customHeight="1">
      <c r="A185" s="21" t="n"/>
      <c r="B185" s="21" t="n"/>
      <c r="C185" s="31" t="n"/>
      <c r="D185" s="21" t="n"/>
      <c r="E185" s="21" t="n"/>
      <c r="F185" s="21" t="n"/>
      <c r="G185" s="21" t="n"/>
      <c r="H185" s="21" t="n"/>
      <c r="I185" s="21" t="n"/>
      <c r="J185" s="21" t="n"/>
      <c r="K185" s="21" t="n"/>
      <c r="L185" s="21" t="n"/>
      <c r="M185" s="21" t="n"/>
      <c r="N185" s="21" t="n"/>
      <c r="O185" s="21" t="n"/>
      <c r="P185" s="21" t="n"/>
      <c r="Q185" s="21" t="n"/>
      <c r="R185" s="31" t="n"/>
      <c r="S185" s="32" t="n"/>
      <c r="T185" s="32" t="n"/>
      <c r="U185" s="32" t="n"/>
      <c r="V185" s="28">
        <f>IF(S185="","",IF(T185="","",(T185-S185)*24))</f>
        <v/>
      </c>
      <c r="W185" s="28">
        <f>IF(S185="","",IF(U185="","",(U185-S185)*24))</f>
        <v/>
      </c>
      <c r="X185" s="21" t="n"/>
      <c r="Y185" s="29">
        <f>IF(V185="","",IF(X185="","",IF(V185&lt;=X185,"Oui","Non")))</f>
        <v/>
      </c>
      <c r="Z185" s="21" t="n"/>
      <c r="AA185" s="21" t="n"/>
      <c r="AB185" s="21" t="n"/>
      <c r="AC185" s="21" t="n"/>
      <c r="AD185" s="21" t="n"/>
      <c r="AE185" s="33" t="n"/>
      <c r="AF185" s="21" t="n"/>
      <c r="AG185" s="21" t="n"/>
      <c r="AH185" s="21" t="n"/>
      <c r="AI185" s="21" t="n"/>
      <c r="AJ185" s="21" t="n"/>
      <c r="AK185" s="21" t="n"/>
      <c r="AL185" s="21" t="n"/>
      <c r="AM185" s="21" t="n"/>
      <c r="AN185" s="21" t="n"/>
      <c r="AO185" s="21" t="n"/>
      <c r="AP185" s="29">
        <f>IF(AO185="Clôturée",IF(IF(U185="",1,0)+IF(AB185="",1,0)+IF(AG185="",1,0)+IF(AI185="",1,0)+IF(AM185="",1,0)&gt;0,"Champs manquants","OK"),"")</f>
        <v/>
      </c>
      <c r="AQ185" s="29">
        <f>IF(R185="","",IF(KPI!$C$4="","",IF(AO185="Clôturée","",IF(R185&lt;KPI!$C$4,"En retard",""))))</f>
        <v/>
      </c>
    </row>
    <row r="186" ht="20" customHeight="1">
      <c r="A186" s="21" t="n"/>
      <c r="B186" s="21" t="n"/>
      <c r="C186" s="31" t="n"/>
      <c r="D186" s="21" t="n"/>
      <c r="E186" s="21" t="n"/>
      <c r="F186" s="21" t="n"/>
      <c r="G186" s="21" t="n"/>
      <c r="H186" s="21" t="n"/>
      <c r="I186" s="21" t="n"/>
      <c r="J186" s="21" t="n"/>
      <c r="K186" s="21" t="n"/>
      <c r="L186" s="21" t="n"/>
      <c r="M186" s="21" t="n"/>
      <c r="N186" s="21" t="n"/>
      <c r="O186" s="21" t="n"/>
      <c r="P186" s="21" t="n"/>
      <c r="Q186" s="21" t="n"/>
      <c r="R186" s="31" t="n"/>
      <c r="S186" s="32" t="n"/>
      <c r="T186" s="32" t="n"/>
      <c r="U186" s="32" t="n"/>
      <c r="V186" s="28">
        <f>IF(S186="","",IF(T186="","",(T186-S186)*24))</f>
        <v/>
      </c>
      <c r="W186" s="28">
        <f>IF(S186="","",IF(U186="","",(U186-S186)*24))</f>
        <v/>
      </c>
      <c r="X186" s="21" t="n"/>
      <c r="Y186" s="29">
        <f>IF(V186="","",IF(X186="","",IF(V186&lt;=X186,"Oui","Non")))</f>
        <v/>
      </c>
      <c r="Z186" s="21" t="n"/>
      <c r="AA186" s="21" t="n"/>
      <c r="AB186" s="21" t="n"/>
      <c r="AC186" s="21" t="n"/>
      <c r="AD186" s="21" t="n"/>
      <c r="AE186" s="33" t="n"/>
      <c r="AF186" s="21" t="n"/>
      <c r="AG186" s="21" t="n"/>
      <c r="AH186" s="21" t="n"/>
      <c r="AI186" s="21" t="n"/>
      <c r="AJ186" s="21" t="n"/>
      <c r="AK186" s="21" t="n"/>
      <c r="AL186" s="21" t="n"/>
      <c r="AM186" s="21" t="n"/>
      <c r="AN186" s="21" t="n"/>
      <c r="AO186" s="21" t="n"/>
      <c r="AP186" s="29">
        <f>IF(AO186="Clôturée",IF(IF(U186="",1,0)+IF(AB186="",1,0)+IF(AG186="",1,0)+IF(AI186="",1,0)+IF(AM186="",1,0)&gt;0,"Champs manquants","OK"),"")</f>
        <v/>
      </c>
      <c r="AQ186" s="29">
        <f>IF(R186="","",IF(KPI!$C$4="","",IF(AO186="Clôturée","",IF(R186&lt;KPI!$C$4,"En retard",""))))</f>
        <v/>
      </c>
    </row>
    <row r="187" ht="20" customHeight="1">
      <c r="A187" s="21" t="n"/>
      <c r="B187" s="21" t="n"/>
      <c r="C187" s="31" t="n"/>
      <c r="D187" s="21" t="n"/>
      <c r="E187" s="21" t="n"/>
      <c r="F187" s="21" t="n"/>
      <c r="G187" s="21" t="n"/>
      <c r="H187" s="21" t="n"/>
      <c r="I187" s="21" t="n"/>
      <c r="J187" s="21" t="n"/>
      <c r="K187" s="21" t="n"/>
      <c r="L187" s="21" t="n"/>
      <c r="M187" s="21" t="n"/>
      <c r="N187" s="21" t="n"/>
      <c r="O187" s="21" t="n"/>
      <c r="P187" s="21" t="n"/>
      <c r="Q187" s="21" t="n"/>
      <c r="R187" s="31" t="n"/>
      <c r="S187" s="32" t="n"/>
      <c r="T187" s="32" t="n"/>
      <c r="U187" s="32" t="n"/>
      <c r="V187" s="28">
        <f>IF(S187="","",IF(T187="","",(T187-S187)*24))</f>
        <v/>
      </c>
      <c r="W187" s="28">
        <f>IF(S187="","",IF(U187="","",(U187-S187)*24))</f>
        <v/>
      </c>
      <c r="X187" s="21" t="n"/>
      <c r="Y187" s="29">
        <f>IF(V187="","",IF(X187="","",IF(V187&lt;=X187,"Oui","Non")))</f>
        <v/>
      </c>
      <c r="Z187" s="21" t="n"/>
      <c r="AA187" s="21" t="n"/>
      <c r="AB187" s="21" t="n"/>
      <c r="AC187" s="21" t="n"/>
      <c r="AD187" s="21" t="n"/>
      <c r="AE187" s="33" t="n"/>
      <c r="AF187" s="21" t="n"/>
      <c r="AG187" s="21" t="n"/>
      <c r="AH187" s="21" t="n"/>
      <c r="AI187" s="21" t="n"/>
      <c r="AJ187" s="21" t="n"/>
      <c r="AK187" s="21" t="n"/>
      <c r="AL187" s="21" t="n"/>
      <c r="AM187" s="21" t="n"/>
      <c r="AN187" s="21" t="n"/>
      <c r="AO187" s="21" t="n"/>
      <c r="AP187" s="29">
        <f>IF(AO187="Clôturée",IF(IF(U187="",1,0)+IF(AB187="",1,0)+IF(AG187="",1,0)+IF(AI187="",1,0)+IF(AM187="",1,0)&gt;0,"Champs manquants","OK"),"")</f>
        <v/>
      </c>
      <c r="AQ187" s="29">
        <f>IF(R187="","",IF(KPI!$C$4="","",IF(AO187="Clôturée","",IF(R187&lt;KPI!$C$4,"En retard",""))))</f>
        <v/>
      </c>
    </row>
    <row r="188" ht="20" customHeight="1">
      <c r="A188" s="21" t="n"/>
      <c r="B188" s="21" t="n"/>
      <c r="C188" s="31" t="n"/>
      <c r="D188" s="21" t="n"/>
      <c r="E188" s="21" t="n"/>
      <c r="F188" s="21" t="n"/>
      <c r="G188" s="21" t="n"/>
      <c r="H188" s="21" t="n"/>
      <c r="I188" s="21" t="n"/>
      <c r="J188" s="21" t="n"/>
      <c r="K188" s="21" t="n"/>
      <c r="L188" s="21" t="n"/>
      <c r="M188" s="21" t="n"/>
      <c r="N188" s="21" t="n"/>
      <c r="O188" s="21" t="n"/>
      <c r="P188" s="21" t="n"/>
      <c r="Q188" s="21" t="n"/>
      <c r="R188" s="31" t="n"/>
      <c r="S188" s="32" t="n"/>
      <c r="T188" s="32" t="n"/>
      <c r="U188" s="32" t="n"/>
      <c r="V188" s="28">
        <f>IF(S188="","",IF(T188="","",(T188-S188)*24))</f>
        <v/>
      </c>
      <c r="W188" s="28">
        <f>IF(S188="","",IF(U188="","",(U188-S188)*24))</f>
        <v/>
      </c>
      <c r="X188" s="21" t="n"/>
      <c r="Y188" s="29">
        <f>IF(V188="","",IF(X188="","",IF(V188&lt;=X188,"Oui","Non")))</f>
        <v/>
      </c>
      <c r="Z188" s="21" t="n"/>
      <c r="AA188" s="21" t="n"/>
      <c r="AB188" s="21" t="n"/>
      <c r="AC188" s="21" t="n"/>
      <c r="AD188" s="21" t="n"/>
      <c r="AE188" s="33" t="n"/>
      <c r="AF188" s="21" t="n"/>
      <c r="AG188" s="21" t="n"/>
      <c r="AH188" s="21" t="n"/>
      <c r="AI188" s="21" t="n"/>
      <c r="AJ188" s="21" t="n"/>
      <c r="AK188" s="21" t="n"/>
      <c r="AL188" s="21" t="n"/>
      <c r="AM188" s="21" t="n"/>
      <c r="AN188" s="21" t="n"/>
      <c r="AO188" s="21" t="n"/>
      <c r="AP188" s="29">
        <f>IF(AO188="Clôturée",IF(IF(U188="",1,0)+IF(AB188="",1,0)+IF(AG188="",1,0)+IF(AI188="",1,0)+IF(AM188="",1,0)&gt;0,"Champs manquants","OK"),"")</f>
        <v/>
      </c>
      <c r="AQ188" s="29">
        <f>IF(R188="","",IF(KPI!$C$4="","",IF(AO188="Clôturée","",IF(R188&lt;KPI!$C$4,"En retard",""))))</f>
        <v/>
      </c>
    </row>
    <row r="189" ht="20" customHeight="1">
      <c r="A189" s="21" t="n"/>
      <c r="B189" s="21" t="n"/>
      <c r="C189" s="31" t="n"/>
      <c r="D189" s="21" t="n"/>
      <c r="E189" s="21" t="n"/>
      <c r="F189" s="21" t="n"/>
      <c r="G189" s="21" t="n"/>
      <c r="H189" s="21" t="n"/>
      <c r="I189" s="21" t="n"/>
      <c r="J189" s="21" t="n"/>
      <c r="K189" s="21" t="n"/>
      <c r="L189" s="21" t="n"/>
      <c r="M189" s="21" t="n"/>
      <c r="N189" s="21" t="n"/>
      <c r="O189" s="21" t="n"/>
      <c r="P189" s="21" t="n"/>
      <c r="Q189" s="21" t="n"/>
      <c r="R189" s="31" t="n"/>
      <c r="S189" s="32" t="n"/>
      <c r="T189" s="32" t="n"/>
      <c r="U189" s="32" t="n"/>
      <c r="V189" s="28">
        <f>IF(S189="","",IF(T189="","",(T189-S189)*24))</f>
        <v/>
      </c>
      <c r="W189" s="28">
        <f>IF(S189="","",IF(U189="","",(U189-S189)*24))</f>
        <v/>
      </c>
      <c r="X189" s="21" t="n"/>
      <c r="Y189" s="29">
        <f>IF(V189="","",IF(X189="","",IF(V189&lt;=X189,"Oui","Non")))</f>
        <v/>
      </c>
      <c r="Z189" s="21" t="n"/>
      <c r="AA189" s="21" t="n"/>
      <c r="AB189" s="21" t="n"/>
      <c r="AC189" s="21" t="n"/>
      <c r="AD189" s="21" t="n"/>
      <c r="AE189" s="33" t="n"/>
      <c r="AF189" s="21" t="n"/>
      <c r="AG189" s="21" t="n"/>
      <c r="AH189" s="21" t="n"/>
      <c r="AI189" s="21" t="n"/>
      <c r="AJ189" s="21" t="n"/>
      <c r="AK189" s="21" t="n"/>
      <c r="AL189" s="21" t="n"/>
      <c r="AM189" s="21" t="n"/>
      <c r="AN189" s="21" t="n"/>
      <c r="AO189" s="21" t="n"/>
      <c r="AP189" s="29">
        <f>IF(AO189="Clôturée",IF(IF(U189="",1,0)+IF(AB189="",1,0)+IF(AG189="",1,0)+IF(AI189="",1,0)+IF(AM189="",1,0)&gt;0,"Champs manquants","OK"),"")</f>
        <v/>
      </c>
      <c r="AQ189" s="29">
        <f>IF(R189="","",IF(KPI!$C$4="","",IF(AO189="Clôturée","",IF(R189&lt;KPI!$C$4,"En retard",""))))</f>
        <v/>
      </c>
    </row>
    <row r="190" ht="20" customHeight="1">
      <c r="A190" s="21" t="n"/>
      <c r="B190" s="21" t="n"/>
      <c r="C190" s="31" t="n"/>
      <c r="D190" s="21" t="n"/>
      <c r="E190" s="21" t="n"/>
      <c r="F190" s="21" t="n"/>
      <c r="G190" s="21" t="n"/>
      <c r="H190" s="21" t="n"/>
      <c r="I190" s="21" t="n"/>
      <c r="J190" s="21" t="n"/>
      <c r="K190" s="21" t="n"/>
      <c r="L190" s="21" t="n"/>
      <c r="M190" s="21" t="n"/>
      <c r="N190" s="21" t="n"/>
      <c r="O190" s="21" t="n"/>
      <c r="P190" s="21" t="n"/>
      <c r="Q190" s="21" t="n"/>
      <c r="R190" s="31" t="n"/>
      <c r="S190" s="32" t="n"/>
      <c r="T190" s="32" t="n"/>
      <c r="U190" s="32" t="n"/>
      <c r="V190" s="28">
        <f>IF(S190="","",IF(T190="","",(T190-S190)*24))</f>
        <v/>
      </c>
      <c r="W190" s="28">
        <f>IF(S190="","",IF(U190="","",(U190-S190)*24))</f>
        <v/>
      </c>
      <c r="X190" s="21" t="n"/>
      <c r="Y190" s="29">
        <f>IF(V190="","",IF(X190="","",IF(V190&lt;=X190,"Oui","Non")))</f>
        <v/>
      </c>
      <c r="Z190" s="21" t="n"/>
      <c r="AA190" s="21" t="n"/>
      <c r="AB190" s="21" t="n"/>
      <c r="AC190" s="21" t="n"/>
      <c r="AD190" s="21" t="n"/>
      <c r="AE190" s="33" t="n"/>
      <c r="AF190" s="21" t="n"/>
      <c r="AG190" s="21" t="n"/>
      <c r="AH190" s="21" t="n"/>
      <c r="AI190" s="21" t="n"/>
      <c r="AJ190" s="21" t="n"/>
      <c r="AK190" s="21" t="n"/>
      <c r="AL190" s="21" t="n"/>
      <c r="AM190" s="21" t="n"/>
      <c r="AN190" s="21" t="n"/>
      <c r="AO190" s="21" t="n"/>
      <c r="AP190" s="29">
        <f>IF(AO190="Clôturée",IF(IF(U190="",1,0)+IF(AB190="",1,0)+IF(AG190="",1,0)+IF(AI190="",1,0)+IF(AM190="",1,0)&gt;0,"Champs manquants","OK"),"")</f>
        <v/>
      </c>
      <c r="AQ190" s="29">
        <f>IF(R190="","",IF(KPI!$C$4="","",IF(AO190="Clôturée","",IF(R190&lt;KPI!$C$4,"En retard",""))))</f>
        <v/>
      </c>
    </row>
    <row r="191" ht="20" customHeight="1">
      <c r="A191" s="21" t="n"/>
      <c r="B191" s="21" t="n"/>
      <c r="C191" s="31" t="n"/>
      <c r="D191" s="21" t="n"/>
      <c r="E191" s="21" t="n"/>
      <c r="F191" s="21" t="n"/>
      <c r="G191" s="21" t="n"/>
      <c r="H191" s="21" t="n"/>
      <c r="I191" s="21" t="n"/>
      <c r="J191" s="21" t="n"/>
      <c r="K191" s="21" t="n"/>
      <c r="L191" s="21" t="n"/>
      <c r="M191" s="21" t="n"/>
      <c r="N191" s="21" t="n"/>
      <c r="O191" s="21" t="n"/>
      <c r="P191" s="21" t="n"/>
      <c r="Q191" s="21" t="n"/>
      <c r="R191" s="31" t="n"/>
      <c r="S191" s="32" t="n"/>
      <c r="T191" s="32" t="n"/>
      <c r="U191" s="32" t="n"/>
      <c r="V191" s="28">
        <f>IF(S191="","",IF(T191="","",(T191-S191)*24))</f>
        <v/>
      </c>
      <c r="W191" s="28">
        <f>IF(S191="","",IF(U191="","",(U191-S191)*24))</f>
        <v/>
      </c>
      <c r="X191" s="21" t="n"/>
      <c r="Y191" s="29">
        <f>IF(V191="","",IF(X191="","",IF(V191&lt;=X191,"Oui","Non")))</f>
        <v/>
      </c>
      <c r="Z191" s="21" t="n"/>
      <c r="AA191" s="21" t="n"/>
      <c r="AB191" s="21" t="n"/>
      <c r="AC191" s="21" t="n"/>
      <c r="AD191" s="21" t="n"/>
      <c r="AE191" s="33" t="n"/>
      <c r="AF191" s="21" t="n"/>
      <c r="AG191" s="21" t="n"/>
      <c r="AH191" s="21" t="n"/>
      <c r="AI191" s="21" t="n"/>
      <c r="AJ191" s="21" t="n"/>
      <c r="AK191" s="21" t="n"/>
      <c r="AL191" s="21" t="n"/>
      <c r="AM191" s="21" t="n"/>
      <c r="AN191" s="21" t="n"/>
      <c r="AO191" s="21" t="n"/>
      <c r="AP191" s="29">
        <f>IF(AO191="Clôturée",IF(IF(U191="",1,0)+IF(AB191="",1,0)+IF(AG191="",1,0)+IF(AI191="",1,0)+IF(AM191="",1,0)&gt;0,"Champs manquants","OK"),"")</f>
        <v/>
      </c>
      <c r="AQ191" s="29">
        <f>IF(R191="","",IF(KPI!$C$4="","",IF(AO191="Clôturée","",IF(R191&lt;KPI!$C$4,"En retard",""))))</f>
        <v/>
      </c>
    </row>
    <row r="192" ht="20" customHeight="1">
      <c r="A192" s="21" t="n"/>
      <c r="B192" s="21" t="n"/>
      <c r="C192" s="31" t="n"/>
      <c r="D192" s="21" t="n"/>
      <c r="E192" s="21" t="n"/>
      <c r="F192" s="21" t="n"/>
      <c r="G192" s="21" t="n"/>
      <c r="H192" s="21" t="n"/>
      <c r="I192" s="21" t="n"/>
      <c r="J192" s="21" t="n"/>
      <c r="K192" s="21" t="n"/>
      <c r="L192" s="21" t="n"/>
      <c r="M192" s="21" t="n"/>
      <c r="N192" s="21" t="n"/>
      <c r="O192" s="21" t="n"/>
      <c r="P192" s="21" t="n"/>
      <c r="Q192" s="21" t="n"/>
      <c r="R192" s="31" t="n"/>
      <c r="S192" s="32" t="n"/>
      <c r="T192" s="32" t="n"/>
      <c r="U192" s="32" t="n"/>
      <c r="V192" s="28">
        <f>IF(S192="","",IF(T192="","",(T192-S192)*24))</f>
        <v/>
      </c>
      <c r="W192" s="28">
        <f>IF(S192="","",IF(U192="","",(U192-S192)*24))</f>
        <v/>
      </c>
      <c r="X192" s="21" t="n"/>
      <c r="Y192" s="29">
        <f>IF(V192="","",IF(X192="","",IF(V192&lt;=X192,"Oui","Non")))</f>
        <v/>
      </c>
      <c r="Z192" s="21" t="n"/>
      <c r="AA192" s="21" t="n"/>
      <c r="AB192" s="21" t="n"/>
      <c r="AC192" s="21" t="n"/>
      <c r="AD192" s="21" t="n"/>
      <c r="AE192" s="33" t="n"/>
      <c r="AF192" s="21" t="n"/>
      <c r="AG192" s="21" t="n"/>
      <c r="AH192" s="21" t="n"/>
      <c r="AI192" s="21" t="n"/>
      <c r="AJ192" s="21" t="n"/>
      <c r="AK192" s="21" t="n"/>
      <c r="AL192" s="21" t="n"/>
      <c r="AM192" s="21" t="n"/>
      <c r="AN192" s="21" t="n"/>
      <c r="AO192" s="21" t="n"/>
      <c r="AP192" s="29">
        <f>IF(AO192="Clôturée",IF(IF(U192="",1,0)+IF(AB192="",1,0)+IF(AG192="",1,0)+IF(AI192="",1,0)+IF(AM192="",1,0)&gt;0,"Champs manquants","OK"),"")</f>
        <v/>
      </c>
      <c r="AQ192" s="29">
        <f>IF(R192="","",IF(KPI!$C$4="","",IF(AO192="Clôturée","",IF(R192&lt;KPI!$C$4,"En retard",""))))</f>
        <v/>
      </c>
    </row>
    <row r="193" ht="20" customHeight="1">
      <c r="A193" s="21" t="n"/>
      <c r="B193" s="21" t="n"/>
      <c r="C193" s="31" t="n"/>
      <c r="D193" s="21" t="n"/>
      <c r="E193" s="21" t="n"/>
      <c r="F193" s="21" t="n"/>
      <c r="G193" s="21" t="n"/>
      <c r="H193" s="21" t="n"/>
      <c r="I193" s="21" t="n"/>
      <c r="J193" s="21" t="n"/>
      <c r="K193" s="21" t="n"/>
      <c r="L193" s="21" t="n"/>
      <c r="M193" s="21" t="n"/>
      <c r="N193" s="21" t="n"/>
      <c r="O193" s="21" t="n"/>
      <c r="P193" s="21" t="n"/>
      <c r="Q193" s="21" t="n"/>
      <c r="R193" s="31" t="n"/>
      <c r="S193" s="32" t="n"/>
      <c r="T193" s="32" t="n"/>
      <c r="U193" s="32" t="n"/>
      <c r="V193" s="28">
        <f>IF(S193="","",IF(T193="","",(T193-S193)*24))</f>
        <v/>
      </c>
      <c r="W193" s="28">
        <f>IF(S193="","",IF(U193="","",(U193-S193)*24))</f>
        <v/>
      </c>
      <c r="X193" s="21" t="n"/>
      <c r="Y193" s="29">
        <f>IF(V193="","",IF(X193="","",IF(V193&lt;=X193,"Oui","Non")))</f>
        <v/>
      </c>
      <c r="Z193" s="21" t="n"/>
      <c r="AA193" s="21" t="n"/>
      <c r="AB193" s="21" t="n"/>
      <c r="AC193" s="21" t="n"/>
      <c r="AD193" s="21" t="n"/>
      <c r="AE193" s="33" t="n"/>
      <c r="AF193" s="21" t="n"/>
      <c r="AG193" s="21" t="n"/>
      <c r="AH193" s="21" t="n"/>
      <c r="AI193" s="21" t="n"/>
      <c r="AJ193" s="21" t="n"/>
      <c r="AK193" s="21" t="n"/>
      <c r="AL193" s="21" t="n"/>
      <c r="AM193" s="21" t="n"/>
      <c r="AN193" s="21" t="n"/>
      <c r="AO193" s="21" t="n"/>
      <c r="AP193" s="29">
        <f>IF(AO193="Clôturée",IF(IF(U193="",1,0)+IF(AB193="",1,0)+IF(AG193="",1,0)+IF(AI193="",1,0)+IF(AM193="",1,0)&gt;0,"Champs manquants","OK"),"")</f>
        <v/>
      </c>
      <c r="AQ193" s="29">
        <f>IF(R193="","",IF(KPI!$C$4="","",IF(AO193="Clôturée","",IF(R193&lt;KPI!$C$4,"En retard",""))))</f>
        <v/>
      </c>
    </row>
    <row r="194" ht="20" customHeight="1">
      <c r="A194" s="21" t="n"/>
      <c r="B194" s="21" t="n"/>
      <c r="C194" s="31" t="n"/>
      <c r="D194" s="21" t="n"/>
      <c r="E194" s="21" t="n"/>
      <c r="F194" s="21" t="n"/>
      <c r="G194" s="21" t="n"/>
      <c r="H194" s="21" t="n"/>
      <c r="I194" s="21" t="n"/>
      <c r="J194" s="21" t="n"/>
      <c r="K194" s="21" t="n"/>
      <c r="L194" s="21" t="n"/>
      <c r="M194" s="21" t="n"/>
      <c r="N194" s="21" t="n"/>
      <c r="O194" s="21" t="n"/>
      <c r="P194" s="21" t="n"/>
      <c r="Q194" s="21" t="n"/>
      <c r="R194" s="31" t="n"/>
      <c r="S194" s="32" t="n"/>
      <c r="T194" s="32" t="n"/>
      <c r="U194" s="32" t="n"/>
      <c r="V194" s="28">
        <f>IF(S194="","",IF(T194="","",(T194-S194)*24))</f>
        <v/>
      </c>
      <c r="W194" s="28">
        <f>IF(S194="","",IF(U194="","",(U194-S194)*24))</f>
        <v/>
      </c>
      <c r="X194" s="21" t="n"/>
      <c r="Y194" s="29">
        <f>IF(V194="","",IF(X194="","",IF(V194&lt;=X194,"Oui","Non")))</f>
        <v/>
      </c>
      <c r="Z194" s="21" t="n"/>
      <c r="AA194" s="21" t="n"/>
      <c r="AB194" s="21" t="n"/>
      <c r="AC194" s="21" t="n"/>
      <c r="AD194" s="21" t="n"/>
      <c r="AE194" s="33" t="n"/>
      <c r="AF194" s="21" t="n"/>
      <c r="AG194" s="21" t="n"/>
      <c r="AH194" s="21" t="n"/>
      <c r="AI194" s="21" t="n"/>
      <c r="AJ194" s="21" t="n"/>
      <c r="AK194" s="21" t="n"/>
      <c r="AL194" s="21" t="n"/>
      <c r="AM194" s="21" t="n"/>
      <c r="AN194" s="21" t="n"/>
      <c r="AO194" s="21" t="n"/>
      <c r="AP194" s="29">
        <f>IF(AO194="Clôturée",IF(IF(U194="",1,0)+IF(AB194="",1,0)+IF(AG194="",1,0)+IF(AI194="",1,0)+IF(AM194="",1,0)&gt;0,"Champs manquants","OK"),"")</f>
        <v/>
      </c>
      <c r="AQ194" s="29">
        <f>IF(R194="","",IF(KPI!$C$4="","",IF(AO194="Clôturée","",IF(R194&lt;KPI!$C$4,"En retard",""))))</f>
        <v/>
      </c>
    </row>
    <row r="195" ht="20" customHeight="1">
      <c r="A195" s="21" t="n"/>
      <c r="B195" s="21" t="n"/>
      <c r="C195" s="31" t="n"/>
      <c r="D195" s="21" t="n"/>
      <c r="E195" s="21" t="n"/>
      <c r="F195" s="21" t="n"/>
      <c r="G195" s="21" t="n"/>
      <c r="H195" s="21" t="n"/>
      <c r="I195" s="21" t="n"/>
      <c r="J195" s="21" t="n"/>
      <c r="K195" s="21" t="n"/>
      <c r="L195" s="21" t="n"/>
      <c r="M195" s="21" t="n"/>
      <c r="N195" s="21" t="n"/>
      <c r="O195" s="21" t="n"/>
      <c r="P195" s="21" t="n"/>
      <c r="Q195" s="21" t="n"/>
      <c r="R195" s="31" t="n"/>
      <c r="S195" s="32" t="n"/>
      <c r="T195" s="32" t="n"/>
      <c r="U195" s="32" t="n"/>
      <c r="V195" s="28">
        <f>IF(S195="","",IF(T195="","",(T195-S195)*24))</f>
        <v/>
      </c>
      <c r="W195" s="28">
        <f>IF(S195="","",IF(U195="","",(U195-S195)*24))</f>
        <v/>
      </c>
      <c r="X195" s="21" t="n"/>
      <c r="Y195" s="29">
        <f>IF(V195="","",IF(X195="","",IF(V195&lt;=X195,"Oui","Non")))</f>
        <v/>
      </c>
      <c r="Z195" s="21" t="n"/>
      <c r="AA195" s="21" t="n"/>
      <c r="AB195" s="21" t="n"/>
      <c r="AC195" s="21" t="n"/>
      <c r="AD195" s="21" t="n"/>
      <c r="AE195" s="33" t="n"/>
      <c r="AF195" s="21" t="n"/>
      <c r="AG195" s="21" t="n"/>
      <c r="AH195" s="21" t="n"/>
      <c r="AI195" s="21" t="n"/>
      <c r="AJ195" s="21" t="n"/>
      <c r="AK195" s="21" t="n"/>
      <c r="AL195" s="21" t="n"/>
      <c r="AM195" s="21" t="n"/>
      <c r="AN195" s="21" t="n"/>
      <c r="AO195" s="21" t="n"/>
      <c r="AP195" s="29">
        <f>IF(AO195="Clôturée",IF(IF(U195="",1,0)+IF(AB195="",1,0)+IF(AG195="",1,0)+IF(AI195="",1,0)+IF(AM195="",1,0)&gt;0,"Champs manquants","OK"),"")</f>
        <v/>
      </c>
      <c r="AQ195" s="29">
        <f>IF(R195="","",IF(KPI!$C$4="","",IF(AO195="Clôturée","",IF(R195&lt;KPI!$C$4,"En retard",""))))</f>
        <v/>
      </c>
    </row>
    <row r="196" ht="20" customHeight="1">
      <c r="A196" s="21" t="n"/>
      <c r="B196" s="21" t="n"/>
      <c r="C196" s="31" t="n"/>
      <c r="D196" s="21" t="n"/>
      <c r="E196" s="21" t="n"/>
      <c r="F196" s="21" t="n"/>
      <c r="G196" s="21" t="n"/>
      <c r="H196" s="21" t="n"/>
      <c r="I196" s="21" t="n"/>
      <c r="J196" s="21" t="n"/>
      <c r="K196" s="21" t="n"/>
      <c r="L196" s="21" t="n"/>
      <c r="M196" s="21" t="n"/>
      <c r="N196" s="21" t="n"/>
      <c r="O196" s="21" t="n"/>
      <c r="P196" s="21" t="n"/>
      <c r="Q196" s="21" t="n"/>
      <c r="R196" s="31" t="n"/>
      <c r="S196" s="32" t="n"/>
      <c r="T196" s="32" t="n"/>
      <c r="U196" s="32" t="n"/>
      <c r="V196" s="28">
        <f>IF(S196="","",IF(T196="","",(T196-S196)*24))</f>
        <v/>
      </c>
      <c r="W196" s="28">
        <f>IF(S196="","",IF(U196="","",(U196-S196)*24))</f>
        <v/>
      </c>
      <c r="X196" s="21" t="n"/>
      <c r="Y196" s="29">
        <f>IF(V196="","",IF(X196="","",IF(V196&lt;=X196,"Oui","Non")))</f>
        <v/>
      </c>
      <c r="Z196" s="21" t="n"/>
      <c r="AA196" s="21" t="n"/>
      <c r="AB196" s="21" t="n"/>
      <c r="AC196" s="21" t="n"/>
      <c r="AD196" s="21" t="n"/>
      <c r="AE196" s="33" t="n"/>
      <c r="AF196" s="21" t="n"/>
      <c r="AG196" s="21" t="n"/>
      <c r="AH196" s="21" t="n"/>
      <c r="AI196" s="21" t="n"/>
      <c r="AJ196" s="21" t="n"/>
      <c r="AK196" s="21" t="n"/>
      <c r="AL196" s="21" t="n"/>
      <c r="AM196" s="21" t="n"/>
      <c r="AN196" s="21" t="n"/>
      <c r="AO196" s="21" t="n"/>
      <c r="AP196" s="29">
        <f>IF(AO196="Clôturée",IF(IF(U196="",1,0)+IF(AB196="",1,0)+IF(AG196="",1,0)+IF(AI196="",1,0)+IF(AM196="",1,0)&gt;0,"Champs manquants","OK"),"")</f>
        <v/>
      </c>
      <c r="AQ196" s="29">
        <f>IF(R196="","",IF(KPI!$C$4="","",IF(AO196="Clôturée","",IF(R196&lt;KPI!$C$4,"En retard",""))))</f>
        <v/>
      </c>
    </row>
    <row r="197" ht="20" customHeight="1">
      <c r="A197" s="21" t="n"/>
      <c r="B197" s="21" t="n"/>
      <c r="C197" s="31" t="n"/>
      <c r="D197" s="21" t="n"/>
      <c r="E197" s="21" t="n"/>
      <c r="F197" s="21" t="n"/>
      <c r="G197" s="21" t="n"/>
      <c r="H197" s="21" t="n"/>
      <c r="I197" s="21" t="n"/>
      <c r="J197" s="21" t="n"/>
      <c r="K197" s="21" t="n"/>
      <c r="L197" s="21" t="n"/>
      <c r="M197" s="21" t="n"/>
      <c r="N197" s="21" t="n"/>
      <c r="O197" s="21" t="n"/>
      <c r="P197" s="21" t="n"/>
      <c r="Q197" s="21" t="n"/>
      <c r="R197" s="31" t="n"/>
      <c r="S197" s="32" t="n"/>
      <c r="T197" s="32" t="n"/>
      <c r="U197" s="32" t="n"/>
      <c r="V197" s="28">
        <f>IF(S197="","",IF(T197="","",(T197-S197)*24))</f>
        <v/>
      </c>
      <c r="W197" s="28">
        <f>IF(S197="","",IF(U197="","",(U197-S197)*24))</f>
        <v/>
      </c>
      <c r="X197" s="21" t="n"/>
      <c r="Y197" s="29">
        <f>IF(V197="","",IF(X197="","",IF(V197&lt;=X197,"Oui","Non")))</f>
        <v/>
      </c>
      <c r="Z197" s="21" t="n"/>
      <c r="AA197" s="21" t="n"/>
      <c r="AB197" s="21" t="n"/>
      <c r="AC197" s="21" t="n"/>
      <c r="AD197" s="21" t="n"/>
      <c r="AE197" s="33" t="n"/>
      <c r="AF197" s="21" t="n"/>
      <c r="AG197" s="21" t="n"/>
      <c r="AH197" s="21" t="n"/>
      <c r="AI197" s="21" t="n"/>
      <c r="AJ197" s="21" t="n"/>
      <c r="AK197" s="21" t="n"/>
      <c r="AL197" s="21" t="n"/>
      <c r="AM197" s="21" t="n"/>
      <c r="AN197" s="21" t="n"/>
      <c r="AO197" s="21" t="n"/>
      <c r="AP197" s="29">
        <f>IF(AO197="Clôturée",IF(IF(U197="",1,0)+IF(AB197="",1,0)+IF(AG197="",1,0)+IF(AI197="",1,0)+IF(AM197="",1,0)&gt;0,"Champs manquants","OK"),"")</f>
        <v/>
      </c>
      <c r="AQ197" s="29">
        <f>IF(R197="","",IF(KPI!$C$4="","",IF(AO197="Clôturée","",IF(R197&lt;KPI!$C$4,"En retard",""))))</f>
        <v/>
      </c>
    </row>
    <row r="198" ht="20" customHeight="1">
      <c r="A198" s="21" t="n"/>
      <c r="B198" s="21" t="n"/>
      <c r="C198" s="31" t="n"/>
      <c r="D198" s="21" t="n"/>
      <c r="E198" s="21" t="n"/>
      <c r="F198" s="21" t="n"/>
      <c r="G198" s="21" t="n"/>
      <c r="H198" s="21" t="n"/>
      <c r="I198" s="21" t="n"/>
      <c r="J198" s="21" t="n"/>
      <c r="K198" s="21" t="n"/>
      <c r="L198" s="21" t="n"/>
      <c r="M198" s="21" t="n"/>
      <c r="N198" s="21" t="n"/>
      <c r="O198" s="21" t="n"/>
      <c r="P198" s="21" t="n"/>
      <c r="Q198" s="21" t="n"/>
      <c r="R198" s="31" t="n"/>
      <c r="S198" s="32" t="n"/>
      <c r="T198" s="32" t="n"/>
      <c r="U198" s="32" t="n"/>
      <c r="V198" s="28">
        <f>IF(S198="","",IF(T198="","",(T198-S198)*24))</f>
        <v/>
      </c>
      <c r="W198" s="28">
        <f>IF(S198="","",IF(U198="","",(U198-S198)*24))</f>
        <v/>
      </c>
      <c r="X198" s="21" t="n"/>
      <c r="Y198" s="29">
        <f>IF(V198="","",IF(X198="","",IF(V198&lt;=X198,"Oui","Non")))</f>
        <v/>
      </c>
      <c r="Z198" s="21" t="n"/>
      <c r="AA198" s="21" t="n"/>
      <c r="AB198" s="21" t="n"/>
      <c r="AC198" s="21" t="n"/>
      <c r="AD198" s="21" t="n"/>
      <c r="AE198" s="33" t="n"/>
      <c r="AF198" s="21" t="n"/>
      <c r="AG198" s="21" t="n"/>
      <c r="AH198" s="21" t="n"/>
      <c r="AI198" s="21" t="n"/>
      <c r="AJ198" s="21" t="n"/>
      <c r="AK198" s="21" t="n"/>
      <c r="AL198" s="21" t="n"/>
      <c r="AM198" s="21" t="n"/>
      <c r="AN198" s="21" t="n"/>
      <c r="AO198" s="21" t="n"/>
      <c r="AP198" s="29">
        <f>IF(AO198="Clôturée",IF(IF(U198="",1,0)+IF(AB198="",1,0)+IF(AG198="",1,0)+IF(AI198="",1,0)+IF(AM198="",1,0)&gt;0,"Champs manquants","OK"),"")</f>
        <v/>
      </c>
      <c r="AQ198" s="29">
        <f>IF(R198="","",IF(KPI!$C$4="","",IF(AO198="Clôturée","",IF(R198&lt;KPI!$C$4,"En retard",""))))</f>
        <v/>
      </c>
    </row>
    <row r="199" ht="20" customHeight="1">
      <c r="A199" s="21" t="n"/>
      <c r="B199" s="21" t="n"/>
      <c r="C199" s="31" t="n"/>
      <c r="D199" s="21" t="n"/>
      <c r="E199" s="21" t="n"/>
      <c r="F199" s="21" t="n"/>
      <c r="G199" s="21" t="n"/>
      <c r="H199" s="21" t="n"/>
      <c r="I199" s="21" t="n"/>
      <c r="J199" s="21" t="n"/>
      <c r="K199" s="21" t="n"/>
      <c r="L199" s="21" t="n"/>
      <c r="M199" s="21" t="n"/>
      <c r="N199" s="21" t="n"/>
      <c r="O199" s="21" t="n"/>
      <c r="P199" s="21" t="n"/>
      <c r="Q199" s="21" t="n"/>
      <c r="R199" s="31" t="n"/>
      <c r="S199" s="32" t="n"/>
      <c r="T199" s="32" t="n"/>
      <c r="U199" s="32" t="n"/>
      <c r="V199" s="28">
        <f>IF(S199="","",IF(T199="","",(T199-S199)*24))</f>
        <v/>
      </c>
      <c r="W199" s="28">
        <f>IF(S199="","",IF(U199="","",(U199-S199)*24))</f>
        <v/>
      </c>
      <c r="X199" s="21" t="n"/>
      <c r="Y199" s="29">
        <f>IF(V199="","",IF(X199="","",IF(V199&lt;=X199,"Oui","Non")))</f>
        <v/>
      </c>
      <c r="Z199" s="21" t="n"/>
      <c r="AA199" s="21" t="n"/>
      <c r="AB199" s="21" t="n"/>
      <c r="AC199" s="21" t="n"/>
      <c r="AD199" s="21" t="n"/>
      <c r="AE199" s="33" t="n"/>
      <c r="AF199" s="21" t="n"/>
      <c r="AG199" s="21" t="n"/>
      <c r="AH199" s="21" t="n"/>
      <c r="AI199" s="21" t="n"/>
      <c r="AJ199" s="21" t="n"/>
      <c r="AK199" s="21" t="n"/>
      <c r="AL199" s="21" t="n"/>
      <c r="AM199" s="21" t="n"/>
      <c r="AN199" s="21" t="n"/>
      <c r="AO199" s="21" t="n"/>
      <c r="AP199" s="29">
        <f>IF(AO199="Clôturée",IF(IF(U199="",1,0)+IF(AB199="",1,0)+IF(AG199="",1,0)+IF(AI199="",1,0)+IF(AM199="",1,0)&gt;0,"Champs manquants","OK"),"")</f>
        <v/>
      </c>
      <c r="AQ199" s="29">
        <f>IF(R199="","",IF(KPI!$C$4="","",IF(AO199="Clôturée","",IF(R199&lt;KPI!$C$4,"En retard",""))))</f>
        <v/>
      </c>
    </row>
    <row r="200" ht="20" customHeight="1">
      <c r="A200" s="21" t="n"/>
      <c r="B200" s="21" t="n"/>
      <c r="C200" s="31" t="n"/>
      <c r="D200" s="21" t="n"/>
      <c r="E200" s="21" t="n"/>
      <c r="F200" s="21" t="n"/>
      <c r="G200" s="21" t="n"/>
      <c r="H200" s="21" t="n"/>
      <c r="I200" s="21" t="n"/>
      <c r="J200" s="21" t="n"/>
      <c r="K200" s="21" t="n"/>
      <c r="L200" s="21" t="n"/>
      <c r="M200" s="21" t="n"/>
      <c r="N200" s="21" t="n"/>
      <c r="O200" s="21" t="n"/>
      <c r="P200" s="21" t="n"/>
      <c r="Q200" s="21" t="n"/>
      <c r="R200" s="31" t="n"/>
      <c r="S200" s="32" t="n"/>
      <c r="T200" s="32" t="n"/>
      <c r="U200" s="32" t="n"/>
      <c r="V200" s="28">
        <f>IF(S200="","",IF(T200="","",(T200-S200)*24))</f>
        <v/>
      </c>
      <c r="W200" s="28">
        <f>IF(S200="","",IF(U200="","",(U200-S200)*24))</f>
        <v/>
      </c>
      <c r="X200" s="21" t="n"/>
      <c r="Y200" s="29">
        <f>IF(V200="","",IF(X200="","",IF(V200&lt;=X200,"Oui","Non")))</f>
        <v/>
      </c>
      <c r="Z200" s="21" t="n"/>
      <c r="AA200" s="21" t="n"/>
      <c r="AB200" s="21" t="n"/>
      <c r="AC200" s="21" t="n"/>
      <c r="AD200" s="21" t="n"/>
      <c r="AE200" s="33" t="n"/>
      <c r="AF200" s="21" t="n"/>
      <c r="AG200" s="21" t="n"/>
      <c r="AH200" s="21" t="n"/>
      <c r="AI200" s="21" t="n"/>
      <c r="AJ200" s="21" t="n"/>
      <c r="AK200" s="21" t="n"/>
      <c r="AL200" s="21" t="n"/>
      <c r="AM200" s="21" t="n"/>
      <c r="AN200" s="21" t="n"/>
      <c r="AO200" s="21" t="n"/>
      <c r="AP200" s="29">
        <f>IF(AO200="Clôturée",IF(IF(U200="",1,0)+IF(AB200="",1,0)+IF(AG200="",1,0)+IF(AI200="",1,0)+IF(AM200="",1,0)&gt;0,"Champs manquants","OK"),"")</f>
        <v/>
      </c>
      <c r="AQ200" s="29">
        <f>IF(R200="","",IF(KPI!$C$4="","",IF(AO200="Clôturée","",IF(R200&lt;KPI!$C$4,"En retard",""))))</f>
        <v/>
      </c>
    </row>
    <row r="201" ht="20" customHeight="1">
      <c r="A201" s="21" t="n"/>
      <c r="B201" s="21" t="n"/>
      <c r="C201" s="31" t="n"/>
      <c r="D201" s="21" t="n"/>
      <c r="E201" s="21" t="n"/>
      <c r="F201" s="21" t="n"/>
      <c r="G201" s="21" t="n"/>
      <c r="H201" s="21" t="n"/>
      <c r="I201" s="21" t="n"/>
      <c r="J201" s="21" t="n"/>
      <c r="K201" s="21" t="n"/>
      <c r="L201" s="21" t="n"/>
      <c r="M201" s="21" t="n"/>
      <c r="N201" s="21" t="n"/>
      <c r="O201" s="21" t="n"/>
      <c r="P201" s="21" t="n"/>
      <c r="Q201" s="21" t="n"/>
      <c r="R201" s="31" t="n"/>
      <c r="S201" s="32" t="n"/>
      <c r="T201" s="32" t="n"/>
      <c r="U201" s="32" t="n"/>
      <c r="V201" s="28">
        <f>IF(S201="","",IF(T201="","",(T201-S201)*24))</f>
        <v/>
      </c>
      <c r="W201" s="28">
        <f>IF(S201="","",IF(U201="","",(U201-S201)*24))</f>
        <v/>
      </c>
      <c r="X201" s="21" t="n"/>
      <c r="Y201" s="29">
        <f>IF(V201="","",IF(X201="","",IF(V201&lt;=X201,"Oui","Non")))</f>
        <v/>
      </c>
      <c r="Z201" s="21" t="n"/>
      <c r="AA201" s="21" t="n"/>
      <c r="AB201" s="21" t="n"/>
      <c r="AC201" s="21" t="n"/>
      <c r="AD201" s="21" t="n"/>
      <c r="AE201" s="33" t="n"/>
      <c r="AF201" s="21" t="n"/>
      <c r="AG201" s="21" t="n"/>
      <c r="AH201" s="21" t="n"/>
      <c r="AI201" s="21" t="n"/>
      <c r="AJ201" s="21" t="n"/>
      <c r="AK201" s="21" t="n"/>
      <c r="AL201" s="21" t="n"/>
      <c r="AM201" s="21" t="n"/>
      <c r="AN201" s="21" t="n"/>
      <c r="AO201" s="21" t="n"/>
      <c r="AP201" s="29">
        <f>IF(AO201="Clôturée",IF(IF(U201="",1,0)+IF(AB201="",1,0)+IF(AG201="",1,0)+IF(AI201="",1,0)+IF(AM201="",1,0)&gt;0,"Champs manquants","OK"),"")</f>
        <v/>
      </c>
      <c r="AQ201" s="29">
        <f>IF(R201="","",IF(KPI!$C$4="","",IF(AO201="Clôturée","",IF(R201&lt;KPI!$C$4,"En retard",""))))</f>
        <v/>
      </c>
    </row>
    <row r="202" ht="20" customHeight="1">
      <c r="A202" s="21" t="n"/>
      <c r="B202" s="21" t="n"/>
      <c r="C202" s="31" t="n"/>
      <c r="D202" s="21" t="n"/>
      <c r="E202" s="21" t="n"/>
      <c r="F202" s="21" t="n"/>
      <c r="G202" s="21" t="n"/>
      <c r="H202" s="21" t="n"/>
      <c r="I202" s="21" t="n"/>
      <c r="J202" s="21" t="n"/>
      <c r="K202" s="21" t="n"/>
      <c r="L202" s="21" t="n"/>
      <c r="M202" s="21" t="n"/>
      <c r="N202" s="21" t="n"/>
      <c r="O202" s="21" t="n"/>
      <c r="P202" s="21" t="n"/>
      <c r="Q202" s="21" t="n"/>
      <c r="R202" s="31" t="n"/>
      <c r="S202" s="32" t="n"/>
      <c r="T202" s="32" t="n"/>
      <c r="U202" s="32" t="n"/>
      <c r="V202" s="28">
        <f>IF(S202="","",IF(T202="","",(T202-S202)*24))</f>
        <v/>
      </c>
      <c r="W202" s="28">
        <f>IF(S202="","",IF(U202="","",(U202-S202)*24))</f>
        <v/>
      </c>
      <c r="X202" s="21" t="n"/>
      <c r="Y202" s="29">
        <f>IF(V202="","",IF(X202="","",IF(V202&lt;=X202,"Oui","Non")))</f>
        <v/>
      </c>
      <c r="Z202" s="21" t="n"/>
      <c r="AA202" s="21" t="n"/>
      <c r="AB202" s="21" t="n"/>
      <c r="AC202" s="21" t="n"/>
      <c r="AD202" s="21" t="n"/>
      <c r="AE202" s="33" t="n"/>
      <c r="AF202" s="21" t="n"/>
      <c r="AG202" s="21" t="n"/>
      <c r="AH202" s="21" t="n"/>
      <c r="AI202" s="21" t="n"/>
      <c r="AJ202" s="21" t="n"/>
      <c r="AK202" s="21" t="n"/>
      <c r="AL202" s="21" t="n"/>
      <c r="AM202" s="21" t="n"/>
      <c r="AN202" s="21" t="n"/>
      <c r="AO202" s="21" t="n"/>
      <c r="AP202" s="29">
        <f>IF(AO202="Clôturée",IF(IF(U202="",1,0)+IF(AB202="",1,0)+IF(AG202="",1,0)+IF(AI202="",1,0)+IF(AM202="",1,0)&gt;0,"Champs manquants","OK"),"")</f>
        <v/>
      </c>
      <c r="AQ202" s="29">
        <f>IF(R202="","",IF(KPI!$C$4="","",IF(AO202="Clôturée","",IF(R202&lt;KPI!$C$4,"En retard",""))))</f>
        <v/>
      </c>
    </row>
    <row r="203" ht="20" customHeight="1">
      <c r="A203" s="21" t="n"/>
      <c r="B203" s="21" t="n"/>
      <c r="C203" s="31" t="n"/>
      <c r="D203" s="21" t="n"/>
      <c r="E203" s="21" t="n"/>
      <c r="F203" s="21" t="n"/>
      <c r="G203" s="21" t="n"/>
      <c r="H203" s="21" t="n"/>
      <c r="I203" s="21" t="n"/>
      <c r="J203" s="21" t="n"/>
      <c r="K203" s="21" t="n"/>
      <c r="L203" s="21" t="n"/>
      <c r="M203" s="21" t="n"/>
      <c r="N203" s="21" t="n"/>
      <c r="O203" s="21" t="n"/>
      <c r="P203" s="21" t="n"/>
      <c r="Q203" s="21" t="n"/>
      <c r="R203" s="31" t="n"/>
      <c r="S203" s="32" t="n"/>
      <c r="T203" s="32" t="n"/>
      <c r="U203" s="32" t="n"/>
      <c r="V203" s="28">
        <f>IF(S203="","",IF(T203="","",(T203-S203)*24))</f>
        <v/>
      </c>
      <c r="W203" s="28">
        <f>IF(S203="","",IF(U203="","",(U203-S203)*24))</f>
        <v/>
      </c>
      <c r="X203" s="21" t="n"/>
      <c r="Y203" s="29">
        <f>IF(V203="","",IF(X203="","",IF(V203&lt;=X203,"Oui","Non")))</f>
        <v/>
      </c>
      <c r="Z203" s="21" t="n"/>
      <c r="AA203" s="21" t="n"/>
      <c r="AB203" s="21" t="n"/>
      <c r="AC203" s="21" t="n"/>
      <c r="AD203" s="21" t="n"/>
      <c r="AE203" s="33" t="n"/>
      <c r="AF203" s="21" t="n"/>
      <c r="AG203" s="21" t="n"/>
      <c r="AH203" s="21" t="n"/>
      <c r="AI203" s="21" t="n"/>
      <c r="AJ203" s="21" t="n"/>
      <c r="AK203" s="21" t="n"/>
      <c r="AL203" s="21" t="n"/>
      <c r="AM203" s="21" t="n"/>
      <c r="AN203" s="21" t="n"/>
      <c r="AO203" s="21" t="n"/>
      <c r="AP203" s="29">
        <f>IF(AO203="Clôturée",IF(IF(U203="",1,0)+IF(AB203="",1,0)+IF(AG203="",1,0)+IF(AI203="",1,0)+IF(AM203="",1,0)&gt;0,"Champs manquants","OK"),"")</f>
        <v/>
      </c>
      <c r="AQ203" s="29">
        <f>IF(R203="","",IF(KPI!$C$4="","",IF(AO203="Clôturée","",IF(R203&lt;KPI!$C$4,"En retard",""))))</f>
        <v/>
      </c>
    </row>
    <row r="204" ht="20" customHeight="1">
      <c r="A204" s="21" t="n"/>
      <c r="B204" s="21" t="n"/>
      <c r="C204" s="31" t="n"/>
      <c r="D204" s="21" t="n"/>
      <c r="E204" s="21" t="n"/>
      <c r="F204" s="21" t="n"/>
      <c r="G204" s="21" t="n"/>
      <c r="H204" s="21" t="n"/>
      <c r="I204" s="21" t="n"/>
      <c r="J204" s="21" t="n"/>
      <c r="K204" s="21" t="n"/>
      <c r="L204" s="21" t="n"/>
      <c r="M204" s="21" t="n"/>
      <c r="N204" s="21" t="n"/>
      <c r="O204" s="21" t="n"/>
      <c r="P204" s="21" t="n"/>
      <c r="Q204" s="21" t="n"/>
      <c r="R204" s="31" t="n"/>
      <c r="S204" s="32" t="n"/>
      <c r="T204" s="32" t="n"/>
      <c r="U204" s="32" t="n"/>
      <c r="V204" s="28">
        <f>IF(S204="","",IF(T204="","",(T204-S204)*24))</f>
        <v/>
      </c>
      <c r="W204" s="28">
        <f>IF(S204="","",IF(U204="","",(U204-S204)*24))</f>
        <v/>
      </c>
      <c r="X204" s="21" t="n"/>
      <c r="Y204" s="29">
        <f>IF(V204="","",IF(X204="","",IF(V204&lt;=X204,"Oui","Non")))</f>
        <v/>
      </c>
      <c r="Z204" s="21" t="n"/>
      <c r="AA204" s="21" t="n"/>
      <c r="AB204" s="21" t="n"/>
      <c r="AC204" s="21" t="n"/>
      <c r="AD204" s="21" t="n"/>
      <c r="AE204" s="33" t="n"/>
      <c r="AF204" s="21" t="n"/>
      <c r="AG204" s="21" t="n"/>
      <c r="AH204" s="21" t="n"/>
      <c r="AI204" s="21" t="n"/>
      <c r="AJ204" s="21" t="n"/>
      <c r="AK204" s="21" t="n"/>
      <c r="AL204" s="21" t="n"/>
      <c r="AM204" s="21" t="n"/>
      <c r="AN204" s="21" t="n"/>
      <c r="AO204" s="21" t="n"/>
      <c r="AP204" s="29">
        <f>IF(AO204="Clôturée",IF(IF(U204="",1,0)+IF(AB204="",1,0)+IF(AG204="",1,0)+IF(AI204="",1,0)+IF(AM204="",1,0)&gt;0,"Champs manquants","OK"),"")</f>
        <v/>
      </c>
      <c r="AQ204" s="29">
        <f>IF(R204="","",IF(KPI!$C$4="","",IF(AO204="Clôturée","",IF(R204&lt;KPI!$C$4,"En retard",""))))</f>
        <v/>
      </c>
    </row>
    <row r="205" ht="20" customHeight="1">
      <c r="A205" s="21" t="n"/>
      <c r="B205" s="21" t="n"/>
      <c r="C205" s="31" t="n"/>
      <c r="D205" s="21" t="n"/>
      <c r="E205" s="21" t="n"/>
      <c r="F205" s="21" t="n"/>
      <c r="G205" s="21" t="n"/>
      <c r="H205" s="21" t="n"/>
      <c r="I205" s="21" t="n"/>
      <c r="J205" s="21" t="n"/>
      <c r="K205" s="21" t="n"/>
      <c r="L205" s="21" t="n"/>
      <c r="M205" s="21" t="n"/>
      <c r="N205" s="21" t="n"/>
      <c r="O205" s="21" t="n"/>
      <c r="P205" s="21" t="n"/>
      <c r="Q205" s="21" t="n"/>
      <c r="R205" s="31" t="n"/>
      <c r="S205" s="32" t="n"/>
      <c r="T205" s="32" t="n"/>
      <c r="U205" s="32" t="n"/>
      <c r="V205" s="28">
        <f>IF(S205="","",IF(T205="","",(T205-S205)*24))</f>
        <v/>
      </c>
      <c r="W205" s="28">
        <f>IF(S205="","",IF(U205="","",(U205-S205)*24))</f>
        <v/>
      </c>
      <c r="X205" s="21" t="n"/>
      <c r="Y205" s="29">
        <f>IF(V205="","",IF(X205="","",IF(V205&lt;=X205,"Oui","Non")))</f>
        <v/>
      </c>
      <c r="Z205" s="21" t="n"/>
      <c r="AA205" s="21" t="n"/>
      <c r="AB205" s="21" t="n"/>
      <c r="AC205" s="21" t="n"/>
      <c r="AD205" s="21" t="n"/>
      <c r="AE205" s="33" t="n"/>
      <c r="AF205" s="21" t="n"/>
      <c r="AG205" s="21" t="n"/>
      <c r="AH205" s="21" t="n"/>
      <c r="AI205" s="21" t="n"/>
      <c r="AJ205" s="21" t="n"/>
      <c r="AK205" s="21" t="n"/>
      <c r="AL205" s="21" t="n"/>
      <c r="AM205" s="21" t="n"/>
      <c r="AN205" s="21" t="n"/>
      <c r="AO205" s="21" t="n"/>
      <c r="AP205" s="29">
        <f>IF(AO205="Clôturée",IF(IF(U205="",1,0)+IF(AB205="",1,0)+IF(AG205="",1,0)+IF(AI205="",1,0)+IF(AM205="",1,0)&gt;0,"Champs manquants","OK"),"")</f>
        <v/>
      </c>
      <c r="AQ205" s="29">
        <f>IF(R205="","",IF(KPI!$C$4="","",IF(AO205="Clôturée","",IF(R205&lt;KPI!$C$4,"En retard",""))))</f>
        <v/>
      </c>
    </row>
    <row r="206" ht="20" customHeight="1">
      <c r="A206" s="21" t="n"/>
      <c r="B206" s="21" t="n"/>
      <c r="C206" s="31" t="n"/>
      <c r="D206" s="21" t="n"/>
      <c r="E206" s="21" t="n"/>
      <c r="F206" s="21" t="n"/>
      <c r="G206" s="21" t="n"/>
      <c r="H206" s="21" t="n"/>
      <c r="I206" s="21" t="n"/>
      <c r="J206" s="21" t="n"/>
      <c r="K206" s="21" t="n"/>
      <c r="L206" s="21" t="n"/>
      <c r="M206" s="21" t="n"/>
      <c r="N206" s="21" t="n"/>
      <c r="O206" s="21" t="n"/>
      <c r="P206" s="21" t="n"/>
      <c r="Q206" s="21" t="n"/>
      <c r="R206" s="31" t="n"/>
      <c r="S206" s="32" t="n"/>
      <c r="T206" s="32" t="n"/>
      <c r="U206" s="32" t="n"/>
      <c r="V206" s="28">
        <f>IF(S206="","",IF(T206="","",(T206-S206)*24))</f>
        <v/>
      </c>
      <c r="W206" s="28">
        <f>IF(S206="","",IF(U206="","",(U206-S206)*24))</f>
        <v/>
      </c>
      <c r="X206" s="21" t="n"/>
      <c r="Y206" s="29">
        <f>IF(V206="","",IF(X206="","",IF(V206&lt;=X206,"Oui","Non")))</f>
        <v/>
      </c>
      <c r="Z206" s="21" t="n"/>
      <c r="AA206" s="21" t="n"/>
      <c r="AB206" s="21" t="n"/>
      <c r="AC206" s="21" t="n"/>
      <c r="AD206" s="21" t="n"/>
      <c r="AE206" s="33" t="n"/>
      <c r="AF206" s="21" t="n"/>
      <c r="AG206" s="21" t="n"/>
      <c r="AH206" s="21" t="n"/>
      <c r="AI206" s="21" t="n"/>
      <c r="AJ206" s="21" t="n"/>
      <c r="AK206" s="21" t="n"/>
      <c r="AL206" s="21" t="n"/>
      <c r="AM206" s="21" t="n"/>
      <c r="AN206" s="21" t="n"/>
      <c r="AO206" s="21" t="n"/>
      <c r="AP206" s="29">
        <f>IF(AO206="Clôturée",IF(IF(U206="",1,0)+IF(AB206="",1,0)+IF(AG206="",1,0)+IF(AI206="",1,0)+IF(AM206="",1,0)&gt;0,"Champs manquants","OK"),"")</f>
        <v/>
      </c>
      <c r="AQ206" s="29">
        <f>IF(R206="","",IF(KPI!$C$4="","",IF(AO206="Clôturée","",IF(R206&lt;KPI!$C$4,"En retard",""))))</f>
        <v/>
      </c>
    </row>
    <row r="207" ht="20" customHeight="1">
      <c r="A207" s="21" t="n"/>
      <c r="B207" s="21" t="n"/>
      <c r="C207" s="31" t="n"/>
      <c r="D207" s="21" t="n"/>
      <c r="E207" s="21" t="n"/>
      <c r="F207" s="21" t="n"/>
      <c r="G207" s="21" t="n"/>
      <c r="H207" s="21" t="n"/>
      <c r="I207" s="21" t="n"/>
      <c r="J207" s="21" t="n"/>
      <c r="K207" s="21" t="n"/>
      <c r="L207" s="21" t="n"/>
      <c r="M207" s="21" t="n"/>
      <c r="N207" s="21" t="n"/>
      <c r="O207" s="21" t="n"/>
      <c r="P207" s="21" t="n"/>
      <c r="Q207" s="21" t="n"/>
      <c r="R207" s="31" t="n"/>
      <c r="S207" s="32" t="n"/>
      <c r="T207" s="32" t="n"/>
      <c r="U207" s="32" t="n"/>
      <c r="V207" s="28">
        <f>IF(S207="","",IF(T207="","",(T207-S207)*24))</f>
        <v/>
      </c>
      <c r="W207" s="28">
        <f>IF(S207="","",IF(U207="","",(U207-S207)*24))</f>
        <v/>
      </c>
      <c r="X207" s="21" t="n"/>
      <c r="Y207" s="29">
        <f>IF(V207="","",IF(X207="","",IF(V207&lt;=X207,"Oui","Non")))</f>
        <v/>
      </c>
      <c r="Z207" s="21" t="n"/>
      <c r="AA207" s="21" t="n"/>
      <c r="AB207" s="21" t="n"/>
      <c r="AC207" s="21" t="n"/>
      <c r="AD207" s="21" t="n"/>
      <c r="AE207" s="33" t="n"/>
      <c r="AF207" s="21" t="n"/>
      <c r="AG207" s="21" t="n"/>
      <c r="AH207" s="21" t="n"/>
      <c r="AI207" s="21" t="n"/>
      <c r="AJ207" s="21" t="n"/>
      <c r="AK207" s="21" t="n"/>
      <c r="AL207" s="21" t="n"/>
      <c r="AM207" s="21" t="n"/>
      <c r="AN207" s="21" t="n"/>
      <c r="AO207" s="21" t="n"/>
      <c r="AP207" s="29">
        <f>IF(AO207="Clôturée",IF(IF(U207="",1,0)+IF(AB207="",1,0)+IF(AG207="",1,0)+IF(AI207="",1,0)+IF(AM207="",1,0)&gt;0,"Champs manquants","OK"),"")</f>
        <v/>
      </c>
      <c r="AQ207" s="29">
        <f>IF(R207="","",IF(KPI!$C$4="","",IF(AO207="Clôturée","",IF(R207&lt;KPI!$C$4,"En retard",""))))</f>
        <v/>
      </c>
    </row>
    <row r="208" ht="20" customHeight="1">
      <c r="A208" s="21" t="n"/>
      <c r="B208" s="21" t="n"/>
      <c r="C208" s="31" t="n"/>
      <c r="D208" s="21" t="n"/>
      <c r="E208" s="21" t="n"/>
      <c r="F208" s="21" t="n"/>
      <c r="G208" s="21" t="n"/>
      <c r="H208" s="21" t="n"/>
      <c r="I208" s="21" t="n"/>
      <c r="J208" s="21" t="n"/>
      <c r="K208" s="21" t="n"/>
      <c r="L208" s="21" t="n"/>
      <c r="M208" s="21" t="n"/>
      <c r="N208" s="21" t="n"/>
      <c r="O208" s="21" t="n"/>
      <c r="P208" s="21" t="n"/>
      <c r="Q208" s="21" t="n"/>
      <c r="R208" s="31" t="n"/>
      <c r="S208" s="32" t="n"/>
      <c r="T208" s="32" t="n"/>
      <c r="U208" s="32" t="n"/>
      <c r="V208" s="28">
        <f>IF(S208="","",IF(T208="","",(T208-S208)*24))</f>
        <v/>
      </c>
      <c r="W208" s="28">
        <f>IF(S208="","",IF(U208="","",(U208-S208)*24))</f>
        <v/>
      </c>
      <c r="X208" s="21" t="n"/>
      <c r="Y208" s="29">
        <f>IF(V208="","",IF(X208="","",IF(V208&lt;=X208,"Oui","Non")))</f>
        <v/>
      </c>
      <c r="Z208" s="21" t="n"/>
      <c r="AA208" s="21" t="n"/>
      <c r="AB208" s="21" t="n"/>
      <c r="AC208" s="21" t="n"/>
      <c r="AD208" s="21" t="n"/>
      <c r="AE208" s="33" t="n"/>
      <c r="AF208" s="21" t="n"/>
      <c r="AG208" s="21" t="n"/>
      <c r="AH208" s="21" t="n"/>
      <c r="AI208" s="21" t="n"/>
      <c r="AJ208" s="21" t="n"/>
      <c r="AK208" s="21" t="n"/>
      <c r="AL208" s="21" t="n"/>
      <c r="AM208" s="21" t="n"/>
      <c r="AN208" s="21" t="n"/>
      <c r="AO208" s="21" t="n"/>
      <c r="AP208" s="29">
        <f>IF(AO208="Clôturée",IF(IF(U208="",1,0)+IF(AB208="",1,0)+IF(AG208="",1,0)+IF(AI208="",1,0)+IF(AM208="",1,0)&gt;0,"Champs manquants","OK"),"")</f>
        <v/>
      </c>
      <c r="AQ208" s="29">
        <f>IF(R208="","",IF(KPI!$C$4="","",IF(AO208="Clôturée","",IF(R208&lt;KPI!$C$4,"En retard",""))))</f>
        <v/>
      </c>
    </row>
    <row r="209" ht="20" customHeight="1">
      <c r="A209" s="21" t="n"/>
      <c r="B209" s="21" t="n"/>
      <c r="C209" s="31" t="n"/>
      <c r="D209" s="21" t="n"/>
      <c r="E209" s="21" t="n"/>
      <c r="F209" s="21" t="n"/>
      <c r="G209" s="21" t="n"/>
      <c r="H209" s="21" t="n"/>
      <c r="I209" s="21" t="n"/>
      <c r="J209" s="21" t="n"/>
      <c r="K209" s="21" t="n"/>
      <c r="L209" s="21" t="n"/>
      <c r="M209" s="21" t="n"/>
      <c r="N209" s="21" t="n"/>
      <c r="O209" s="21" t="n"/>
      <c r="P209" s="21" t="n"/>
      <c r="Q209" s="21" t="n"/>
      <c r="R209" s="31" t="n"/>
      <c r="S209" s="32" t="n"/>
      <c r="T209" s="32" t="n"/>
      <c r="U209" s="32" t="n"/>
      <c r="V209" s="28">
        <f>IF(S209="","",IF(T209="","",(T209-S209)*24))</f>
        <v/>
      </c>
      <c r="W209" s="28">
        <f>IF(S209="","",IF(U209="","",(U209-S209)*24))</f>
        <v/>
      </c>
      <c r="X209" s="21" t="n"/>
      <c r="Y209" s="29">
        <f>IF(V209="","",IF(X209="","",IF(V209&lt;=X209,"Oui","Non")))</f>
        <v/>
      </c>
      <c r="Z209" s="21" t="n"/>
      <c r="AA209" s="21" t="n"/>
      <c r="AB209" s="21" t="n"/>
      <c r="AC209" s="21" t="n"/>
      <c r="AD209" s="21" t="n"/>
      <c r="AE209" s="33" t="n"/>
      <c r="AF209" s="21" t="n"/>
      <c r="AG209" s="21" t="n"/>
      <c r="AH209" s="21" t="n"/>
      <c r="AI209" s="21" t="n"/>
      <c r="AJ209" s="21" t="n"/>
      <c r="AK209" s="21" t="n"/>
      <c r="AL209" s="21" t="n"/>
      <c r="AM209" s="21" t="n"/>
      <c r="AN209" s="21" t="n"/>
      <c r="AO209" s="21" t="n"/>
      <c r="AP209" s="29">
        <f>IF(AO209="Clôturée",IF(IF(U209="",1,0)+IF(AB209="",1,0)+IF(AG209="",1,0)+IF(AI209="",1,0)+IF(AM209="",1,0)&gt;0,"Champs manquants","OK"),"")</f>
        <v/>
      </c>
      <c r="AQ209" s="29">
        <f>IF(R209="","",IF(KPI!$C$4="","",IF(AO209="Clôturée","",IF(R209&lt;KPI!$C$4,"En retard",""))))</f>
        <v/>
      </c>
    </row>
    <row r="210" ht="20" customHeight="1">
      <c r="A210" s="21" t="n"/>
      <c r="B210" s="21" t="n"/>
      <c r="C210" s="31" t="n"/>
      <c r="D210" s="21" t="n"/>
      <c r="E210" s="21" t="n"/>
      <c r="F210" s="21" t="n"/>
      <c r="G210" s="21" t="n"/>
      <c r="H210" s="21" t="n"/>
      <c r="I210" s="21" t="n"/>
      <c r="J210" s="21" t="n"/>
      <c r="K210" s="21" t="n"/>
      <c r="L210" s="21" t="n"/>
      <c r="M210" s="21" t="n"/>
      <c r="N210" s="21" t="n"/>
      <c r="O210" s="21" t="n"/>
      <c r="P210" s="21" t="n"/>
      <c r="Q210" s="21" t="n"/>
      <c r="R210" s="31" t="n"/>
      <c r="S210" s="32" t="n"/>
      <c r="T210" s="32" t="n"/>
      <c r="U210" s="32" t="n"/>
      <c r="V210" s="28">
        <f>IF(S210="","",IF(T210="","",(T210-S210)*24))</f>
        <v/>
      </c>
      <c r="W210" s="28">
        <f>IF(S210="","",IF(U210="","",(U210-S210)*24))</f>
        <v/>
      </c>
      <c r="X210" s="21" t="n"/>
      <c r="Y210" s="29">
        <f>IF(V210="","",IF(X210="","",IF(V210&lt;=X210,"Oui","Non")))</f>
        <v/>
      </c>
      <c r="Z210" s="21" t="n"/>
      <c r="AA210" s="21" t="n"/>
      <c r="AB210" s="21" t="n"/>
      <c r="AC210" s="21" t="n"/>
      <c r="AD210" s="21" t="n"/>
      <c r="AE210" s="33" t="n"/>
      <c r="AF210" s="21" t="n"/>
      <c r="AG210" s="21" t="n"/>
      <c r="AH210" s="21" t="n"/>
      <c r="AI210" s="21" t="n"/>
      <c r="AJ210" s="21" t="n"/>
      <c r="AK210" s="21" t="n"/>
      <c r="AL210" s="21" t="n"/>
      <c r="AM210" s="21" t="n"/>
      <c r="AN210" s="21" t="n"/>
      <c r="AO210" s="21" t="n"/>
      <c r="AP210" s="29">
        <f>IF(AO210="Clôturée",IF(IF(U210="",1,0)+IF(AB210="",1,0)+IF(AG210="",1,0)+IF(AI210="",1,0)+IF(AM210="",1,0)&gt;0,"Champs manquants","OK"),"")</f>
        <v/>
      </c>
      <c r="AQ210" s="29">
        <f>IF(R210="","",IF(KPI!$C$4="","",IF(AO210="Clôturée","",IF(R210&lt;KPI!$C$4,"En retard",""))))</f>
        <v/>
      </c>
    </row>
    <row r="211" ht="20" customHeight="1">
      <c r="A211" s="21" t="n"/>
      <c r="B211" s="21" t="n"/>
      <c r="C211" s="31" t="n"/>
      <c r="D211" s="21" t="n"/>
      <c r="E211" s="21" t="n"/>
      <c r="F211" s="21" t="n"/>
      <c r="G211" s="21" t="n"/>
      <c r="H211" s="21" t="n"/>
      <c r="I211" s="21" t="n"/>
      <c r="J211" s="21" t="n"/>
      <c r="K211" s="21" t="n"/>
      <c r="L211" s="21" t="n"/>
      <c r="M211" s="21" t="n"/>
      <c r="N211" s="21" t="n"/>
      <c r="O211" s="21" t="n"/>
      <c r="P211" s="21" t="n"/>
      <c r="Q211" s="21" t="n"/>
      <c r="R211" s="31" t="n"/>
      <c r="S211" s="32" t="n"/>
      <c r="T211" s="32" t="n"/>
      <c r="U211" s="32" t="n"/>
      <c r="V211" s="28">
        <f>IF(S211="","",IF(T211="","",(T211-S211)*24))</f>
        <v/>
      </c>
      <c r="W211" s="28">
        <f>IF(S211="","",IF(U211="","",(U211-S211)*24))</f>
        <v/>
      </c>
      <c r="X211" s="21" t="n"/>
      <c r="Y211" s="29">
        <f>IF(V211="","",IF(X211="","",IF(V211&lt;=X211,"Oui","Non")))</f>
        <v/>
      </c>
      <c r="Z211" s="21" t="n"/>
      <c r="AA211" s="21" t="n"/>
      <c r="AB211" s="21" t="n"/>
      <c r="AC211" s="21" t="n"/>
      <c r="AD211" s="21" t="n"/>
      <c r="AE211" s="33" t="n"/>
      <c r="AF211" s="21" t="n"/>
      <c r="AG211" s="21" t="n"/>
      <c r="AH211" s="21" t="n"/>
      <c r="AI211" s="21" t="n"/>
      <c r="AJ211" s="21" t="n"/>
      <c r="AK211" s="21" t="n"/>
      <c r="AL211" s="21" t="n"/>
      <c r="AM211" s="21" t="n"/>
      <c r="AN211" s="21" t="n"/>
      <c r="AO211" s="21" t="n"/>
      <c r="AP211" s="29">
        <f>IF(AO211="Clôturée",IF(IF(U211="",1,0)+IF(AB211="",1,0)+IF(AG211="",1,0)+IF(AI211="",1,0)+IF(AM211="",1,0)&gt;0,"Champs manquants","OK"),"")</f>
        <v/>
      </c>
      <c r="AQ211" s="29">
        <f>IF(R211="","",IF(KPI!$C$4="","",IF(AO211="Clôturée","",IF(R211&lt;KPI!$C$4,"En retard",""))))</f>
        <v/>
      </c>
    </row>
    <row r="212" ht="20" customHeight="1">
      <c r="A212" s="21" t="n"/>
      <c r="B212" s="21" t="n"/>
      <c r="C212" s="31" t="n"/>
      <c r="D212" s="21" t="n"/>
      <c r="E212" s="21" t="n"/>
      <c r="F212" s="21" t="n"/>
      <c r="G212" s="21" t="n"/>
      <c r="H212" s="21" t="n"/>
      <c r="I212" s="21" t="n"/>
      <c r="J212" s="21" t="n"/>
      <c r="K212" s="21" t="n"/>
      <c r="L212" s="21" t="n"/>
      <c r="M212" s="21" t="n"/>
      <c r="N212" s="21" t="n"/>
      <c r="O212" s="21" t="n"/>
      <c r="P212" s="21" t="n"/>
      <c r="Q212" s="21" t="n"/>
      <c r="R212" s="31" t="n"/>
      <c r="S212" s="32" t="n"/>
      <c r="T212" s="32" t="n"/>
      <c r="U212" s="32" t="n"/>
      <c r="V212" s="28">
        <f>IF(S212="","",IF(T212="","",(T212-S212)*24))</f>
        <v/>
      </c>
      <c r="W212" s="28">
        <f>IF(S212="","",IF(U212="","",(U212-S212)*24))</f>
        <v/>
      </c>
      <c r="X212" s="21" t="n"/>
      <c r="Y212" s="29">
        <f>IF(V212="","",IF(X212="","",IF(V212&lt;=X212,"Oui","Non")))</f>
        <v/>
      </c>
      <c r="Z212" s="21" t="n"/>
      <c r="AA212" s="21" t="n"/>
      <c r="AB212" s="21" t="n"/>
      <c r="AC212" s="21" t="n"/>
      <c r="AD212" s="21" t="n"/>
      <c r="AE212" s="33" t="n"/>
      <c r="AF212" s="21" t="n"/>
      <c r="AG212" s="21" t="n"/>
      <c r="AH212" s="21" t="n"/>
      <c r="AI212" s="21" t="n"/>
      <c r="AJ212" s="21" t="n"/>
      <c r="AK212" s="21" t="n"/>
      <c r="AL212" s="21" t="n"/>
      <c r="AM212" s="21" t="n"/>
      <c r="AN212" s="21" t="n"/>
      <c r="AO212" s="21" t="n"/>
      <c r="AP212" s="29">
        <f>IF(AO212="Clôturée",IF(IF(U212="",1,0)+IF(AB212="",1,0)+IF(AG212="",1,0)+IF(AI212="",1,0)+IF(AM212="",1,0)&gt;0,"Champs manquants","OK"),"")</f>
        <v/>
      </c>
      <c r="AQ212" s="29">
        <f>IF(R212="","",IF(KPI!$C$4="","",IF(AO212="Clôturée","",IF(R212&lt;KPI!$C$4,"En retard",""))))</f>
        <v/>
      </c>
    </row>
    <row r="213" ht="20" customHeight="1">
      <c r="A213" s="21" t="n"/>
      <c r="B213" s="21" t="n"/>
      <c r="C213" s="31" t="n"/>
      <c r="D213" s="21" t="n"/>
      <c r="E213" s="21" t="n"/>
      <c r="F213" s="21" t="n"/>
      <c r="G213" s="21" t="n"/>
      <c r="H213" s="21" t="n"/>
      <c r="I213" s="21" t="n"/>
      <c r="J213" s="21" t="n"/>
      <c r="K213" s="21" t="n"/>
      <c r="L213" s="21" t="n"/>
      <c r="M213" s="21" t="n"/>
      <c r="N213" s="21" t="n"/>
      <c r="O213" s="21" t="n"/>
      <c r="P213" s="21" t="n"/>
      <c r="Q213" s="21" t="n"/>
      <c r="R213" s="31" t="n"/>
      <c r="S213" s="32" t="n"/>
      <c r="T213" s="32" t="n"/>
      <c r="U213" s="32" t="n"/>
      <c r="V213" s="28">
        <f>IF(S213="","",IF(T213="","",(T213-S213)*24))</f>
        <v/>
      </c>
      <c r="W213" s="28">
        <f>IF(S213="","",IF(U213="","",(U213-S213)*24))</f>
        <v/>
      </c>
      <c r="X213" s="21" t="n"/>
      <c r="Y213" s="29">
        <f>IF(V213="","",IF(X213="","",IF(V213&lt;=X213,"Oui","Non")))</f>
        <v/>
      </c>
      <c r="Z213" s="21" t="n"/>
      <c r="AA213" s="21" t="n"/>
      <c r="AB213" s="21" t="n"/>
      <c r="AC213" s="21" t="n"/>
      <c r="AD213" s="21" t="n"/>
      <c r="AE213" s="33" t="n"/>
      <c r="AF213" s="21" t="n"/>
      <c r="AG213" s="21" t="n"/>
      <c r="AH213" s="21" t="n"/>
      <c r="AI213" s="21" t="n"/>
      <c r="AJ213" s="21" t="n"/>
      <c r="AK213" s="21" t="n"/>
      <c r="AL213" s="21" t="n"/>
      <c r="AM213" s="21" t="n"/>
      <c r="AN213" s="21" t="n"/>
      <c r="AO213" s="21" t="n"/>
      <c r="AP213" s="29">
        <f>IF(AO213="Clôturée",IF(IF(U213="",1,0)+IF(AB213="",1,0)+IF(AG213="",1,0)+IF(AI213="",1,0)+IF(AM213="",1,0)&gt;0,"Champs manquants","OK"),"")</f>
        <v/>
      </c>
      <c r="AQ213" s="29">
        <f>IF(R213="","",IF(KPI!$C$4="","",IF(AO213="Clôturée","",IF(R213&lt;KPI!$C$4,"En retard",""))))</f>
        <v/>
      </c>
    </row>
    <row r="214" ht="20" customHeight="1">
      <c r="A214" s="21" t="n"/>
      <c r="B214" s="21" t="n"/>
      <c r="C214" s="31" t="n"/>
      <c r="D214" s="21" t="n"/>
      <c r="E214" s="21" t="n"/>
      <c r="F214" s="21" t="n"/>
      <c r="G214" s="21" t="n"/>
      <c r="H214" s="21" t="n"/>
      <c r="I214" s="21" t="n"/>
      <c r="J214" s="21" t="n"/>
      <c r="K214" s="21" t="n"/>
      <c r="L214" s="21" t="n"/>
      <c r="M214" s="21" t="n"/>
      <c r="N214" s="21" t="n"/>
      <c r="O214" s="21" t="n"/>
      <c r="P214" s="21" t="n"/>
      <c r="Q214" s="21" t="n"/>
      <c r="R214" s="31" t="n"/>
      <c r="S214" s="32" t="n"/>
      <c r="T214" s="32" t="n"/>
      <c r="U214" s="32" t="n"/>
      <c r="V214" s="28">
        <f>IF(S214="","",IF(T214="","",(T214-S214)*24))</f>
        <v/>
      </c>
      <c r="W214" s="28">
        <f>IF(S214="","",IF(U214="","",(U214-S214)*24))</f>
        <v/>
      </c>
      <c r="X214" s="21" t="n"/>
      <c r="Y214" s="29">
        <f>IF(V214="","",IF(X214="","",IF(V214&lt;=X214,"Oui","Non")))</f>
        <v/>
      </c>
      <c r="Z214" s="21" t="n"/>
      <c r="AA214" s="21" t="n"/>
      <c r="AB214" s="21" t="n"/>
      <c r="AC214" s="21" t="n"/>
      <c r="AD214" s="21" t="n"/>
      <c r="AE214" s="33" t="n"/>
      <c r="AF214" s="21" t="n"/>
      <c r="AG214" s="21" t="n"/>
      <c r="AH214" s="21" t="n"/>
      <c r="AI214" s="21" t="n"/>
      <c r="AJ214" s="21" t="n"/>
      <c r="AK214" s="21" t="n"/>
      <c r="AL214" s="21" t="n"/>
      <c r="AM214" s="21" t="n"/>
      <c r="AN214" s="21" t="n"/>
      <c r="AO214" s="21" t="n"/>
      <c r="AP214" s="29">
        <f>IF(AO214="Clôturée",IF(IF(U214="",1,0)+IF(AB214="",1,0)+IF(AG214="",1,0)+IF(AI214="",1,0)+IF(AM214="",1,0)&gt;0,"Champs manquants","OK"),"")</f>
        <v/>
      </c>
      <c r="AQ214" s="29">
        <f>IF(R214="","",IF(KPI!$C$4="","",IF(AO214="Clôturée","",IF(R214&lt;KPI!$C$4,"En retard",""))))</f>
        <v/>
      </c>
    </row>
    <row r="215" ht="20" customHeight="1">
      <c r="A215" s="21" t="n"/>
      <c r="B215" s="21" t="n"/>
      <c r="C215" s="31" t="n"/>
      <c r="D215" s="21" t="n"/>
      <c r="E215" s="21" t="n"/>
      <c r="F215" s="21" t="n"/>
      <c r="G215" s="21" t="n"/>
      <c r="H215" s="21" t="n"/>
      <c r="I215" s="21" t="n"/>
      <c r="J215" s="21" t="n"/>
      <c r="K215" s="21" t="n"/>
      <c r="L215" s="21" t="n"/>
      <c r="M215" s="21" t="n"/>
      <c r="N215" s="21" t="n"/>
      <c r="O215" s="21" t="n"/>
      <c r="P215" s="21" t="n"/>
      <c r="Q215" s="21" t="n"/>
      <c r="R215" s="31" t="n"/>
      <c r="S215" s="32" t="n"/>
      <c r="T215" s="32" t="n"/>
      <c r="U215" s="32" t="n"/>
      <c r="V215" s="28">
        <f>IF(S215="","",IF(T215="","",(T215-S215)*24))</f>
        <v/>
      </c>
      <c r="W215" s="28">
        <f>IF(S215="","",IF(U215="","",(U215-S215)*24))</f>
        <v/>
      </c>
      <c r="X215" s="21" t="n"/>
      <c r="Y215" s="29">
        <f>IF(V215="","",IF(X215="","",IF(V215&lt;=X215,"Oui","Non")))</f>
        <v/>
      </c>
      <c r="Z215" s="21" t="n"/>
      <c r="AA215" s="21" t="n"/>
      <c r="AB215" s="21" t="n"/>
      <c r="AC215" s="21" t="n"/>
      <c r="AD215" s="21" t="n"/>
      <c r="AE215" s="33" t="n"/>
      <c r="AF215" s="21" t="n"/>
      <c r="AG215" s="21" t="n"/>
      <c r="AH215" s="21" t="n"/>
      <c r="AI215" s="21" t="n"/>
      <c r="AJ215" s="21" t="n"/>
      <c r="AK215" s="21" t="n"/>
      <c r="AL215" s="21" t="n"/>
      <c r="AM215" s="21" t="n"/>
      <c r="AN215" s="21" t="n"/>
      <c r="AO215" s="21" t="n"/>
      <c r="AP215" s="29">
        <f>IF(AO215="Clôturée",IF(IF(U215="",1,0)+IF(AB215="",1,0)+IF(AG215="",1,0)+IF(AI215="",1,0)+IF(AM215="",1,0)&gt;0,"Champs manquants","OK"),"")</f>
        <v/>
      </c>
      <c r="AQ215" s="29">
        <f>IF(R215="","",IF(KPI!$C$4="","",IF(AO215="Clôturée","",IF(R215&lt;KPI!$C$4,"En retard",""))))</f>
        <v/>
      </c>
    </row>
    <row r="216" ht="20" customHeight="1">
      <c r="A216" s="21" t="n"/>
      <c r="B216" s="21" t="n"/>
      <c r="C216" s="31" t="n"/>
      <c r="D216" s="21" t="n"/>
      <c r="E216" s="21" t="n"/>
      <c r="F216" s="21" t="n"/>
      <c r="G216" s="21" t="n"/>
      <c r="H216" s="21" t="n"/>
      <c r="I216" s="21" t="n"/>
      <c r="J216" s="21" t="n"/>
      <c r="K216" s="21" t="n"/>
      <c r="L216" s="21" t="n"/>
      <c r="M216" s="21" t="n"/>
      <c r="N216" s="21" t="n"/>
      <c r="O216" s="21" t="n"/>
      <c r="P216" s="21" t="n"/>
      <c r="Q216" s="21" t="n"/>
      <c r="R216" s="31" t="n"/>
      <c r="S216" s="32" t="n"/>
      <c r="T216" s="32" t="n"/>
      <c r="U216" s="32" t="n"/>
      <c r="V216" s="28">
        <f>IF(S216="","",IF(T216="","",(T216-S216)*24))</f>
        <v/>
      </c>
      <c r="W216" s="28">
        <f>IF(S216="","",IF(U216="","",(U216-S216)*24))</f>
        <v/>
      </c>
      <c r="X216" s="21" t="n"/>
      <c r="Y216" s="29">
        <f>IF(V216="","",IF(X216="","",IF(V216&lt;=X216,"Oui","Non")))</f>
        <v/>
      </c>
      <c r="Z216" s="21" t="n"/>
      <c r="AA216" s="21" t="n"/>
      <c r="AB216" s="21" t="n"/>
      <c r="AC216" s="21" t="n"/>
      <c r="AD216" s="21" t="n"/>
      <c r="AE216" s="33" t="n"/>
      <c r="AF216" s="21" t="n"/>
      <c r="AG216" s="21" t="n"/>
      <c r="AH216" s="21" t="n"/>
      <c r="AI216" s="21" t="n"/>
      <c r="AJ216" s="21" t="n"/>
      <c r="AK216" s="21" t="n"/>
      <c r="AL216" s="21" t="n"/>
      <c r="AM216" s="21" t="n"/>
      <c r="AN216" s="21" t="n"/>
      <c r="AO216" s="21" t="n"/>
      <c r="AP216" s="29">
        <f>IF(AO216="Clôturée",IF(IF(U216="",1,0)+IF(AB216="",1,0)+IF(AG216="",1,0)+IF(AI216="",1,0)+IF(AM216="",1,0)&gt;0,"Champs manquants","OK"),"")</f>
        <v/>
      </c>
      <c r="AQ216" s="29">
        <f>IF(R216="","",IF(KPI!$C$4="","",IF(AO216="Clôturée","",IF(R216&lt;KPI!$C$4,"En retard",""))))</f>
        <v/>
      </c>
    </row>
    <row r="217" ht="20" customHeight="1">
      <c r="A217" s="21" t="n"/>
      <c r="B217" s="21" t="n"/>
      <c r="C217" s="31" t="n"/>
      <c r="D217" s="21" t="n"/>
      <c r="E217" s="21" t="n"/>
      <c r="F217" s="21" t="n"/>
      <c r="G217" s="21" t="n"/>
      <c r="H217" s="21" t="n"/>
      <c r="I217" s="21" t="n"/>
      <c r="J217" s="21" t="n"/>
      <c r="K217" s="21" t="n"/>
      <c r="L217" s="21" t="n"/>
      <c r="M217" s="21" t="n"/>
      <c r="N217" s="21" t="n"/>
      <c r="O217" s="21" t="n"/>
      <c r="P217" s="21" t="n"/>
      <c r="Q217" s="21" t="n"/>
      <c r="R217" s="31" t="n"/>
      <c r="S217" s="32" t="n"/>
      <c r="T217" s="32" t="n"/>
      <c r="U217" s="32" t="n"/>
      <c r="V217" s="28">
        <f>IF(S217="","",IF(T217="","",(T217-S217)*24))</f>
        <v/>
      </c>
      <c r="W217" s="28">
        <f>IF(S217="","",IF(U217="","",(U217-S217)*24))</f>
        <v/>
      </c>
      <c r="X217" s="21" t="n"/>
      <c r="Y217" s="29">
        <f>IF(V217="","",IF(X217="","",IF(V217&lt;=X217,"Oui","Non")))</f>
        <v/>
      </c>
      <c r="Z217" s="21" t="n"/>
      <c r="AA217" s="21" t="n"/>
      <c r="AB217" s="21" t="n"/>
      <c r="AC217" s="21" t="n"/>
      <c r="AD217" s="21" t="n"/>
      <c r="AE217" s="33" t="n"/>
      <c r="AF217" s="21" t="n"/>
      <c r="AG217" s="21" t="n"/>
      <c r="AH217" s="21" t="n"/>
      <c r="AI217" s="21" t="n"/>
      <c r="AJ217" s="21" t="n"/>
      <c r="AK217" s="21" t="n"/>
      <c r="AL217" s="21" t="n"/>
      <c r="AM217" s="21" t="n"/>
      <c r="AN217" s="21" t="n"/>
      <c r="AO217" s="21" t="n"/>
      <c r="AP217" s="29">
        <f>IF(AO217="Clôturée",IF(IF(U217="",1,0)+IF(AB217="",1,0)+IF(AG217="",1,0)+IF(AI217="",1,0)+IF(AM217="",1,0)&gt;0,"Champs manquants","OK"),"")</f>
        <v/>
      </c>
      <c r="AQ217" s="29">
        <f>IF(R217="","",IF(KPI!$C$4="","",IF(AO217="Clôturée","",IF(R217&lt;KPI!$C$4,"En retard",""))))</f>
        <v/>
      </c>
    </row>
    <row r="218" ht="20" customHeight="1">
      <c r="A218" s="21" t="n"/>
      <c r="B218" s="21" t="n"/>
      <c r="C218" s="31" t="n"/>
      <c r="D218" s="21" t="n"/>
      <c r="E218" s="21" t="n"/>
      <c r="F218" s="21" t="n"/>
      <c r="G218" s="21" t="n"/>
      <c r="H218" s="21" t="n"/>
      <c r="I218" s="21" t="n"/>
      <c r="J218" s="21" t="n"/>
      <c r="K218" s="21" t="n"/>
      <c r="L218" s="21" t="n"/>
      <c r="M218" s="21" t="n"/>
      <c r="N218" s="21" t="n"/>
      <c r="O218" s="21" t="n"/>
      <c r="P218" s="21" t="n"/>
      <c r="Q218" s="21" t="n"/>
      <c r="R218" s="31" t="n"/>
      <c r="S218" s="32" t="n"/>
      <c r="T218" s="32" t="n"/>
      <c r="U218" s="32" t="n"/>
      <c r="V218" s="28">
        <f>IF(S218="","",IF(T218="","",(T218-S218)*24))</f>
        <v/>
      </c>
      <c r="W218" s="28">
        <f>IF(S218="","",IF(U218="","",(U218-S218)*24))</f>
        <v/>
      </c>
      <c r="X218" s="21" t="n"/>
      <c r="Y218" s="29">
        <f>IF(V218="","",IF(X218="","",IF(V218&lt;=X218,"Oui","Non")))</f>
        <v/>
      </c>
      <c r="Z218" s="21" t="n"/>
      <c r="AA218" s="21" t="n"/>
      <c r="AB218" s="21" t="n"/>
      <c r="AC218" s="21" t="n"/>
      <c r="AD218" s="21" t="n"/>
      <c r="AE218" s="33" t="n"/>
      <c r="AF218" s="21" t="n"/>
      <c r="AG218" s="21" t="n"/>
      <c r="AH218" s="21" t="n"/>
      <c r="AI218" s="21" t="n"/>
      <c r="AJ218" s="21" t="n"/>
      <c r="AK218" s="21" t="n"/>
      <c r="AL218" s="21" t="n"/>
      <c r="AM218" s="21" t="n"/>
      <c r="AN218" s="21" t="n"/>
      <c r="AO218" s="21" t="n"/>
      <c r="AP218" s="29">
        <f>IF(AO218="Clôturée",IF(IF(U218="",1,0)+IF(AB218="",1,0)+IF(AG218="",1,0)+IF(AI218="",1,0)+IF(AM218="",1,0)&gt;0,"Champs manquants","OK"),"")</f>
        <v/>
      </c>
      <c r="AQ218" s="29">
        <f>IF(R218="","",IF(KPI!$C$4="","",IF(AO218="Clôturée","",IF(R218&lt;KPI!$C$4,"En retard",""))))</f>
        <v/>
      </c>
    </row>
    <row r="219" ht="20" customHeight="1">
      <c r="A219" s="21" t="n"/>
      <c r="B219" s="21" t="n"/>
      <c r="C219" s="31" t="n"/>
      <c r="D219" s="21" t="n"/>
      <c r="E219" s="21" t="n"/>
      <c r="F219" s="21" t="n"/>
      <c r="G219" s="21" t="n"/>
      <c r="H219" s="21" t="n"/>
      <c r="I219" s="21" t="n"/>
      <c r="J219" s="21" t="n"/>
      <c r="K219" s="21" t="n"/>
      <c r="L219" s="21" t="n"/>
      <c r="M219" s="21" t="n"/>
      <c r="N219" s="21" t="n"/>
      <c r="O219" s="21" t="n"/>
      <c r="P219" s="21" t="n"/>
      <c r="Q219" s="21" t="n"/>
      <c r="R219" s="31" t="n"/>
      <c r="S219" s="32" t="n"/>
      <c r="T219" s="32" t="n"/>
      <c r="U219" s="32" t="n"/>
      <c r="V219" s="28">
        <f>IF(S219="","",IF(T219="","",(T219-S219)*24))</f>
        <v/>
      </c>
      <c r="W219" s="28">
        <f>IF(S219="","",IF(U219="","",(U219-S219)*24))</f>
        <v/>
      </c>
      <c r="X219" s="21" t="n"/>
      <c r="Y219" s="29">
        <f>IF(V219="","",IF(X219="","",IF(V219&lt;=X219,"Oui","Non")))</f>
        <v/>
      </c>
      <c r="Z219" s="21" t="n"/>
      <c r="AA219" s="21" t="n"/>
      <c r="AB219" s="21" t="n"/>
      <c r="AC219" s="21" t="n"/>
      <c r="AD219" s="21" t="n"/>
      <c r="AE219" s="33" t="n"/>
      <c r="AF219" s="21" t="n"/>
      <c r="AG219" s="21" t="n"/>
      <c r="AH219" s="21" t="n"/>
      <c r="AI219" s="21" t="n"/>
      <c r="AJ219" s="21" t="n"/>
      <c r="AK219" s="21" t="n"/>
      <c r="AL219" s="21" t="n"/>
      <c r="AM219" s="21" t="n"/>
      <c r="AN219" s="21" t="n"/>
      <c r="AO219" s="21" t="n"/>
      <c r="AP219" s="29">
        <f>IF(AO219="Clôturée",IF(IF(U219="",1,0)+IF(AB219="",1,0)+IF(AG219="",1,0)+IF(AI219="",1,0)+IF(AM219="",1,0)&gt;0,"Champs manquants","OK"),"")</f>
        <v/>
      </c>
      <c r="AQ219" s="29">
        <f>IF(R219="","",IF(KPI!$C$4="","",IF(AO219="Clôturée","",IF(R219&lt;KPI!$C$4,"En retard",""))))</f>
        <v/>
      </c>
    </row>
    <row r="220" ht="20" customHeight="1">
      <c r="A220" s="21" t="n"/>
      <c r="B220" s="21" t="n"/>
      <c r="C220" s="31" t="n"/>
      <c r="D220" s="21" t="n"/>
      <c r="E220" s="21" t="n"/>
      <c r="F220" s="21" t="n"/>
      <c r="G220" s="21" t="n"/>
      <c r="H220" s="21" t="n"/>
      <c r="I220" s="21" t="n"/>
      <c r="J220" s="21" t="n"/>
      <c r="K220" s="21" t="n"/>
      <c r="L220" s="21" t="n"/>
      <c r="M220" s="21" t="n"/>
      <c r="N220" s="21" t="n"/>
      <c r="O220" s="21" t="n"/>
      <c r="P220" s="21" t="n"/>
      <c r="Q220" s="21" t="n"/>
      <c r="R220" s="31" t="n"/>
      <c r="S220" s="32" t="n"/>
      <c r="T220" s="32" t="n"/>
      <c r="U220" s="32" t="n"/>
      <c r="V220" s="28">
        <f>IF(S220="","",IF(T220="","",(T220-S220)*24))</f>
        <v/>
      </c>
      <c r="W220" s="28">
        <f>IF(S220="","",IF(U220="","",(U220-S220)*24))</f>
        <v/>
      </c>
      <c r="X220" s="21" t="n"/>
      <c r="Y220" s="29">
        <f>IF(V220="","",IF(X220="","",IF(V220&lt;=X220,"Oui","Non")))</f>
        <v/>
      </c>
      <c r="Z220" s="21" t="n"/>
      <c r="AA220" s="21" t="n"/>
      <c r="AB220" s="21" t="n"/>
      <c r="AC220" s="21" t="n"/>
      <c r="AD220" s="21" t="n"/>
      <c r="AE220" s="33" t="n"/>
      <c r="AF220" s="21" t="n"/>
      <c r="AG220" s="21" t="n"/>
      <c r="AH220" s="21" t="n"/>
      <c r="AI220" s="21" t="n"/>
      <c r="AJ220" s="21" t="n"/>
      <c r="AK220" s="21" t="n"/>
      <c r="AL220" s="21" t="n"/>
      <c r="AM220" s="21" t="n"/>
      <c r="AN220" s="21" t="n"/>
      <c r="AO220" s="21" t="n"/>
      <c r="AP220" s="29">
        <f>IF(AO220="Clôturée",IF(IF(U220="",1,0)+IF(AB220="",1,0)+IF(AG220="",1,0)+IF(AI220="",1,0)+IF(AM220="",1,0)&gt;0,"Champs manquants","OK"),"")</f>
        <v/>
      </c>
      <c r="AQ220" s="29">
        <f>IF(R220="","",IF(KPI!$C$4="","",IF(AO220="Clôturée","",IF(R220&lt;KPI!$C$4,"En retard",""))))</f>
        <v/>
      </c>
    </row>
    <row r="221" ht="20" customHeight="1">
      <c r="A221" s="21" t="n"/>
      <c r="B221" s="21" t="n"/>
      <c r="C221" s="31" t="n"/>
      <c r="D221" s="21" t="n"/>
      <c r="E221" s="21" t="n"/>
      <c r="F221" s="21" t="n"/>
      <c r="G221" s="21" t="n"/>
      <c r="H221" s="21" t="n"/>
      <c r="I221" s="21" t="n"/>
      <c r="J221" s="21" t="n"/>
      <c r="K221" s="21" t="n"/>
      <c r="L221" s="21" t="n"/>
      <c r="M221" s="21" t="n"/>
      <c r="N221" s="21" t="n"/>
      <c r="O221" s="21" t="n"/>
      <c r="P221" s="21" t="n"/>
      <c r="Q221" s="21" t="n"/>
      <c r="R221" s="31" t="n"/>
      <c r="S221" s="32" t="n"/>
      <c r="T221" s="32" t="n"/>
      <c r="U221" s="32" t="n"/>
      <c r="V221" s="28">
        <f>IF(S221="","",IF(T221="","",(T221-S221)*24))</f>
        <v/>
      </c>
      <c r="W221" s="28">
        <f>IF(S221="","",IF(U221="","",(U221-S221)*24))</f>
        <v/>
      </c>
      <c r="X221" s="21" t="n"/>
      <c r="Y221" s="29">
        <f>IF(V221="","",IF(X221="","",IF(V221&lt;=X221,"Oui","Non")))</f>
        <v/>
      </c>
      <c r="Z221" s="21" t="n"/>
      <c r="AA221" s="21" t="n"/>
      <c r="AB221" s="21" t="n"/>
      <c r="AC221" s="21" t="n"/>
      <c r="AD221" s="21" t="n"/>
      <c r="AE221" s="33" t="n"/>
      <c r="AF221" s="21" t="n"/>
      <c r="AG221" s="21" t="n"/>
      <c r="AH221" s="21" t="n"/>
      <c r="AI221" s="21" t="n"/>
      <c r="AJ221" s="21" t="n"/>
      <c r="AK221" s="21" t="n"/>
      <c r="AL221" s="21" t="n"/>
      <c r="AM221" s="21" t="n"/>
      <c r="AN221" s="21" t="n"/>
      <c r="AO221" s="21" t="n"/>
      <c r="AP221" s="29">
        <f>IF(AO221="Clôturée",IF(IF(U221="",1,0)+IF(AB221="",1,0)+IF(AG221="",1,0)+IF(AI221="",1,0)+IF(AM221="",1,0)&gt;0,"Champs manquants","OK"),"")</f>
        <v/>
      </c>
      <c r="AQ221" s="29">
        <f>IF(R221="","",IF(KPI!$C$4="","",IF(AO221="Clôturée","",IF(R221&lt;KPI!$C$4,"En retard",""))))</f>
        <v/>
      </c>
    </row>
    <row r="222" ht="20" customHeight="1">
      <c r="A222" s="21" t="n"/>
      <c r="B222" s="21" t="n"/>
      <c r="C222" s="31" t="n"/>
      <c r="D222" s="21" t="n"/>
      <c r="E222" s="21" t="n"/>
      <c r="F222" s="21" t="n"/>
      <c r="G222" s="21" t="n"/>
      <c r="H222" s="21" t="n"/>
      <c r="I222" s="21" t="n"/>
      <c r="J222" s="21" t="n"/>
      <c r="K222" s="21" t="n"/>
      <c r="L222" s="21" t="n"/>
      <c r="M222" s="21" t="n"/>
      <c r="N222" s="21" t="n"/>
      <c r="O222" s="21" t="n"/>
      <c r="P222" s="21" t="n"/>
      <c r="Q222" s="21" t="n"/>
      <c r="R222" s="31" t="n"/>
      <c r="S222" s="32" t="n"/>
      <c r="T222" s="32" t="n"/>
      <c r="U222" s="32" t="n"/>
      <c r="V222" s="28">
        <f>IF(S222="","",IF(T222="","",(T222-S222)*24))</f>
        <v/>
      </c>
      <c r="W222" s="28">
        <f>IF(S222="","",IF(U222="","",(U222-S222)*24))</f>
        <v/>
      </c>
      <c r="X222" s="21" t="n"/>
      <c r="Y222" s="29">
        <f>IF(V222="","",IF(X222="","",IF(V222&lt;=X222,"Oui","Non")))</f>
        <v/>
      </c>
      <c r="Z222" s="21" t="n"/>
      <c r="AA222" s="21" t="n"/>
      <c r="AB222" s="21" t="n"/>
      <c r="AC222" s="21" t="n"/>
      <c r="AD222" s="21" t="n"/>
      <c r="AE222" s="33" t="n"/>
      <c r="AF222" s="21" t="n"/>
      <c r="AG222" s="21" t="n"/>
      <c r="AH222" s="21" t="n"/>
      <c r="AI222" s="21" t="n"/>
      <c r="AJ222" s="21" t="n"/>
      <c r="AK222" s="21" t="n"/>
      <c r="AL222" s="21" t="n"/>
      <c r="AM222" s="21" t="n"/>
      <c r="AN222" s="21" t="n"/>
      <c r="AO222" s="21" t="n"/>
      <c r="AP222" s="29">
        <f>IF(AO222="Clôturée",IF(IF(U222="",1,0)+IF(AB222="",1,0)+IF(AG222="",1,0)+IF(AI222="",1,0)+IF(AM222="",1,0)&gt;0,"Champs manquants","OK"),"")</f>
        <v/>
      </c>
      <c r="AQ222" s="29">
        <f>IF(R222="","",IF(KPI!$C$4="","",IF(AO222="Clôturée","",IF(R222&lt;KPI!$C$4,"En retard",""))))</f>
        <v/>
      </c>
    </row>
    <row r="223" ht="20" customHeight="1">
      <c r="A223" s="21" t="n"/>
      <c r="B223" s="21" t="n"/>
      <c r="C223" s="31" t="n"/>
      <c r="D223" s="21" t="n"/>
      <c r="E223" s="21" t="n"/>
      <c r="F223" s="21" t="n"/>
      <c r="G223" s="21" t="n"/>
      <c r="H223" s="21" t="n"/>
      <c r="I223" s="21" t="n"/>
      <c r="J223" s="21" t="n"/>
      <c r="K223" s="21" t="n"/>
      <c r="L223" s="21" t="n"/>
      <c r="M223" s="21" t="n"/>
      <c r="N223" s="21" t="n"/>
      <c r="O223" s="21" t="n"/>
      <c r="P223" s="21" t="n"/>
      <c r="Q223" s="21" t="n"/>
      <c r="R223" s="31" t="n"/>
      <c r="S223" s="32" t="n"/>
      <c r="T223" s="32" t="n"/>
      <c r="U223" s="32" t="n"/>
      <c r="V223" s="28">
        <f>IF(S223="","",IF(T223="","",(T223-S223)*24))</f>
        <v/>
      </c>
      <c r="W223" s="28">
        <f>IF(S223="","",IF(U223="","",(U223-S223)*24))</f>
        <v/>
      </c>
      <c r="X223" s="21" t="n"/>
      <c r="Y223" s="29">
        <f>IF(V223="","",IF(X223="","",IF(V223&lt;=X223,"Oui","Non")))</f>
        <v/>
      </c>
      <c r="Z223" s="21" t="n"/>
      <c r="AA223" s="21" t="n"/>
      <c r="AB223" s="21" t="n"/>
      <c r="AC223" s="21" t="n"/>
      <c r="AD223" s="21" t="n"/>
      <c r="AE223" s="33" t="n"/>
      <c r="AF223" s="21" t="n"/>
      <c r="AG223" s="21" t="n"/>
      <c r="AH223" s="21" t="n"/>
      <c r="AI223" s="21" t="n"/>
      <c r="AJ223" s="21" t="n"/>
      <c r="AK223" s="21" t="n"/>
      <c r="AL223" s="21" t="n"/>
      <c r="AM223" s="21" t="n"/>
      <c r="AN223" s="21" t="n"/>
      <c r="AO223" s="21" t="n"/>
      <c r="AP223" s="29">
        <f>IF(AO223="Clôturée",IF(IF(U223="",1,0)+IF(AB223="",1,0)+IF(AG223="",1,0)+IF(AI223="",1,0)+IF(AM223="",1,0)&gt;0,"Champs manquants","OK"),"")</f>
        <v/>
      </c>
      <c r="AQ223" s="29">
        <f>IF(R223="","",IF(KPI!$C$4="","",IF(AO223="Clôturée","",IF(R223&lt;KPI!$C$4,"En retard",""))))</f>
        <v/>
      </c>
    </row>
    <row r="224" ht="20" customHeight="1">
      <c r="A224" s="21" t="n"/>
      <c r="B224" s="21" t="n"/>
      <c r="C224" s="31" t="n"/>
      <c r="D224" s="21" t="n"/>
      <c r="E224" s="21" t="n"/>
      <c r="F224" s="21" t="n"/>
      <c r="G224" s="21" t="n"/>
      <c r="H224" s="21" t="n"/>
      <c r="I224" s="21" t="n"/>
      <c r="J224" s="21" t="n"/>
      <c r="K224" s="21" t="n"/>
      <c r="L224" s="21" t="n"/>
      <c r="M224" s="21" t="n"/>
      <c r="N224" s="21" t="n"/>
      <c r="O224" s="21" t="n"/>
      <c r="P224" s="21" t="n"/>
      <c r="Q224" s="21" t="n"/>
      <c r="R224" s="31" t="n"/>
      <c r="S224" s="32" t="n"/>
      <c r="T224" s="32" t="n"/>
      <c r="U224" s="32" t="n"/>
      <c r="V224" s="28">
        <f>IF(S224="","",IF(T224="","",(T224-S224)*24))</f>
        <v/>
      </c>
      <c r="W224" s="28">
        <f>IF(S224="","",IF(U224="","",(U224-S224)*24))</f>
        <v/>
      </c>
      <c r="X224" s="21" t="n"/>
      <c r="Y224" s="29">
        <f>IF(V224="","",IF(X224="","",IF(V224&lt;=X224,"Oui","Non")))</f>
        <v/>
      </c>
      <c r="Z224" s="21" t="n"/>
      <c r="AA224" s="21" t="n"/>
      <c r="AB224" s="21" t="n"/>
      <c r="AC224" s="21" t="n"/>
      <c r="AD224" s="21" t="n"/>
      <c r="AE224" s="33" t="n"/>
      <c r="AF224" s="21" t="n"/>
      <c r="AG224" s="21" t="n"/>
      <c r="AH224" s="21" t="n"/>
      <c r="AI224" s="21" t="n"/>
      <c r="AJ224" s="21" t="n"/>
      <c r="AK224" s="21" t="n"/>
      <c r="AL224" s="21" t="n"/>
      <c r="AM224" s="21" t="n"/>
      <c r="AN224" s="21" t="n"/>
      <c r="AO224" s="21" t="n"/>
      <c r="AP224" s="29">
        <f>IF(AO224="Clôturée",IF(IF(U224="",1,0)+IF(AB224="",1,0)+IF(AG224="",1,0)+IF(AI224="",1,0)+IF(AM224="",1,0)&gt;0,"Champs manquants","OK"),"")</f>
        <v/>
      </c>
      <c r="AQ224" s="29">
        <f>IF(R224="","",IF(KPI!$C$4="","",IF(AO224="Clôturée","",IF(R224&lt;KPI!$C$4,"En retard",""))))</f>
        <v/>
      </c>
    </row>
    <row r="225" ht="20" customHeight="1">
      <c r="A225" s="21" t="n"/>
      <c r="B225" s="21" t="n"/>
      <c r="C225" s="31" t="n"/>
      <c r="D225" s="21" t="n"/>
      <c r="E225" s="21" t="n"/>
      <c r="F225" s="21" t="n"/>
      <c r="G225" s="21" t="n"/>
      <c r="H225" s="21" t="n"/>
      <c r="I225" s="21" t="n"/>
      <c r="J225" s="21" t="n"/>
      <c r="K225" s="21" t="n"/>
      <c r="L225" s="21" t="n"/>
      <c r="M225" s="21" t="n"/>
      <c r="N225" s="21" t="n"/>
      <c r="O225" s="21" t="n"/>
      <c r="P225" s="21" t="n"/>
      <c r="Q225" s="21" t="n"/>
      <c r="R225" s="31" t="n"/>
      <c r="S225" s="32" t="n"/>
      <c r="T225" s="32" t="n"/>
      <c r="U225" s="32" t="n"/>
      <c r="V225" s="28">
        <f>IF(S225="","",IF(T225="","",(T225-S225)*24))</f>
        <v/>
      </c>
      <c r="W225" s="28">
        <f>IF(S225="","",IF(U225="","",(U225-S225)*24))</f>
        <v/>
      </c>
      <c r="X225" s="21" t="n"/>
      <c r="Y225" s="29">
        <f>IF(V225="","",IF(X225="","",IF(V225&lt;=X225,"Oui","Non")))</f>
        <v/>
      </c>
      <c r="Z225" s="21" t="n"/>
      <c r="AA225" s="21" t="n"/>
      <c r="AB225" s="21" t="n"/>
      <c r="AC225" s="21" t="n"/>
      <c r="AD225" s="21" t="n"/>
      <c r="AE225" s="33" t="n"/>
      <c r="AF225" s="21" t="n"/>
      <c r="AG225" s="21" t="n"/>
      <c r="AH225" s="21" t="n"/>
      <c r="AI225" s="21" t="n"/>
      <c r="AJ225" s="21" t="n"/>
      <c r="AK225" s="21" t="n"/>
      <c r="AL225" s="21" t="n"/>
      <c r="AM225" s="21" t="n"/>
      <c r="AN225" s="21" t="n"/>
      <c r="AO225" s="21" t="n"/>
      <c r="AP225" s="29">
        <f>IF(AO225="Clôturée",IF(IF(U225="",1,0)+IF(AB225="",1,0)+IF(AG225="",1,0)+IF(AI225="",1,0)+IF(AM225="",1,0)&gt;0,"Champs manquants","OK"),"")</f>
        <v/>
      </c>
      <c r="AQ225" s="29">
        <f>IF(R225="","",IF(KPI!$C$4="","",IF(AO225="Clôturée","",IF(R225&lt;KPI!$C$4,"En retard",""))))</f>
        <v/>
      </c>
    </row>
    <row r="226" ht="20" customHeight="1">
      <c r="A226" s="21" t="n"/>
      <c r="B226" s="21" t="n"/>
      <c r="C226" s="31" t="n"/>
      <c r="D226" s="21" t="n"/>
      <c r="E226" s="21" t="n"/>
      <c r="F226" s="21" t="n"/>
      <c r="G226" s="21" t="n"/>
      <c r="H226" s="21" t="n"/>
      <c r="I226" s="21" t="n"/>
      <c r="J226" s="21" t="n"/>
      <c r="K226" s="21" t="n"/>
      <c r="L226" s="21" t="n"/>
      <c r="M226" s="21" t="n"/>
      <c r="N226" s="21" t="n"/>
      <c r="O226" s="21" t="n"/>
      <c r="P226" s="21" t="n"/>
      <c r="Q226" s="21" t="n"/>
      <c r="R226" s="31" t="n"/>
      <c r="S226" s="32" t="n"/>
      <c r="T226" s="32" t="n"/>
      <c r="U226" s="32" t="n"/>
      <c r="V226" s="28">
        <f>IF(S226="","",IF(T226="","",(T226-S226)*24))</f>
        <v/>
      </c>
      <c r="W226" s="28">
        <f>IF(S226="","",IF(U226="","",(U226-S226)*24))</f>
        <v/>
      </c>
      <c r="X226" s="21" t="n"/>
      <c r="Y226" s="29">
        <f>IF(V226="","",IF(X226="","",IF(V226&lt;=X226,"Oui","Non")))</f>
        <v/>
      </c>
      <c r="Z226" s="21" t="n"/>
      <c r="AA226" s="21" t="n"/>
      <c r="AB226" s="21" t="n"/>
      <c r="AC226" s="21" t="n"/>
      <c r="AD226" s="21" t="n"/>
      <c r="AE226" s="33" t="n"/>
      <c r="AF226" s="21" t="n"/>
      <c r="AG226" s="21" t="n"/>
      <c r="AH226" s="21" t="n"/>
      <c r="AI226" s="21" t="n"/>
      <c r="AJ226" s="21" t="n"/>
      <c r="AK226" s="21" t="n"/>
      <c r="AL226" s="21" t="n"/>
      <c r="AM226" s="21" t="n"/>
      <c r="AN226" s="21" t="n"/>
      <c r="AO226" s="21" t="n"/>
      <c r="AP226" s="29">
        <f>IF(AO226="Clôturée",IF(IF(U226="",1,0)+IF(AB226="",1,0)+IF(AG226="",1,0)+IF(AI226="",1,0)+IF(AM226="",1,0)&gt;0,"Champs manquants","OK"),"")</f>
        <v/>
      </c>
      <c r="AQ226" s="29">
        <f>IF(R226="","",IF(KPI!$C$4="","",IF(AO226="Clôturée","",IF(R226&lt;KPI!$C$4,"En retard",""))))</f>
        <v/>
      </c>
    </row>
    <row r="227" ht="20" customHeight="1">
      <c r="A227" s="21" t="n"/>
      <c r="B227" s="21" t="n"/>
      <c r="C227" s="31" t="n"/>
      <c r="D227" s="21" t="n"/>
      <c r="E227" s="21" t="n"/>
      <c r="F227" s="21" t="n"/>
      <c r="G227" s="21" t="n"/>
      <c r="H227" s="21" t="n"/>
      <c r="I227" s="21" t="n"/>
      <c r="J227" s="21" t="n"/>
      <c r="K227" s="21" t="n"/>
      <c r="L227" s="21" t="n"/>
      <c r="M227" s="21" t="n"/>
      <c r="N227" s="21" t="n"/>
      <c r="O227" s="21" t="n"/>
      <c r="P227" s="21" t="n"/>
      <c r="Q227" s="21" t="n"/>
      <c r="R227" s="31" t="n"/>
      <c r="S227" s="32" t="n"/>
      <c r="T227" s="32" t="n"/>
      <c r="U227" s="32" t="n"/>
      <c r="V227" s="28">
        <f>IF(S227="","",IF(T227="","",(T227-S227)*24))</f>
        <v/>
      </c>
      <c r="W227" s="28">
        <f>IF(S227="","",IF(U227="","",(U227-S227)*24))</f>
        <v/>
      </c>
      <c r="X227" s="21" t="n"/>
      <c r="Y227" s="29">
        <f>IF(V227="","",IF(X227="","",IF(V227&lt;=X227,"Oui","Non")))</f>
        <v/>
      </c>
      <c r="Z227" s="21" t="n"/>
      <c r="AA227" s="21" t="n"/>
      <c r="AB227" s="21" t="n"/>
      <c r="AC227" s="21" t="n"/>
      <c r="AD227" s="21" t="n"/>
      <c r="AE227" s="33" t="n"/>
      <c r="AF227" s="21" t="n"/>
      <c r="AG227" s="21" t="n"/>
      <c r="AH227" s="21" t="n"/>
      <c r="AI227" s="21" t="n"/>
      <c r="AJ227" s="21" t="n"/>
      <c r="AK227" s="21" t="n"/>
      <c r="AL227" s="21" t="n"/>
      <c r="AM227" s="21" t="n"/>
      <c r="AN227" s="21" t="n"/>
      <c r="AO227" s="21" t="n"/>
      <c r="AP227" s="29">
        <f>IF(AO227="Clôturée",IF(IF(U227="",1,0)+IF(AB227="",1,0)+IF(AG227="",1,0)+IF(AI227="",1,0)+IF(AM227="",1,0)&gt;0,"Champs manquants","OK"),"")</f>
        <v/>
      </c>
      <c r="AQ227" s="29">
        <f>IF(R227="","",IF(KPI!$C$4="","",IF(AO227="Clôturée","",IF(R227&lt;KPI!$C$4,"En retard",""))))</f>
        <v/>
      </c>
    </row>
    <row r="228" ht="20" customHeight="1">
      <c r="A228" s="21" t="n"/>
      <c r="B228" s="21" t="n"/>
      <c r="C228" s="31" t="n"/>
      <c r="D228" s="21" t="n"/>
      <c r="E228" s="21" t="n"/>
      <c r="F228" s="21" t="n"/>
      <c r="G228" s="21" t="n"/>
      <c r="H228" s="21" t="n"/>
      <c r="I228" s="21" t="n"/>
      <c r="J228" s="21" t="n"/>
      <c r="K228" s="21" t="n"/>
      <c r="L228" s="21" t="n"/>
      <c r="M228" s="21" t="n"/>
      <c r="N228" s="21" t="n"/>
      <c r="O228" s="21" t="n"/>
      <c r="P228" s="21" t="n"/>
      <c r="Q228" s="21" t="n"/>
      <c r="R228" s="31" t="n"/>
      <c r="S228" s="32" t="n"/>
      <c r="T228" s="32" t="n"/>
      <c r="U228" s="32" t="n"/>
      <c r="V228" s="28">
        <f>IF(S228="","",IF(T228="","",(T228-S228)*24))</f>
        <v/>
      </c>
      <c r="W228" s="28">
        <f>IF(S228="","",IF(U228="","",(U228-S228)*24))</f>
        <v/>
      </c>
      <c r="X228" s="21" t="n"/>
      <c r="Y228" s="29">
        <f>IF(V228="","",IF(X228="","",IF(V228&lt;=X228,"Oui","Non")))</f>
        <v/>
      </c>
      <c r="Z228" s="21" t="n"/>
      <c r="AA228" s="21" t="n"/>
      <c r="AB228" s="21" t="n"/>
      <c r="AC228" s="21" t="n"/>
      <c r="AD228" s="21" t="n"/>
      <c r="AE228" s="33" t="n"/>
      <c r="AF228" s="21" t="n"/>
      <c r="AG228" s="21" t="n"/>
      <c r="AH228" s="21" t="n"/>
      <c r="AI228" s="21" t="n"/>
      <c r="AJ228" s="21" t="n"/>
      <c r="AK228" s="21" t="n"/>
      <c r="AL228" s="21" t="n"/>
      <c r="AM228" s="21" t="n"/>
      <c r="AN228" s="21" t="n"/>
      <c r="AO228" s="21" t="n"/>
      <c r="AP228" s="29">
        <f>IF(AO228="Clôturée",IF(IF(U228="",1,0)+IF(AB228="",1,0)+IF(AG228="",1,0)+IF(AI228="",1,0)+IF(AM228="",1,0)&gt;0,"Champs manquants","OK"),"")</f>
        <v/>
      </c>
      <c r="AQ228" s="29">
        <f>IF(R228="","",IF(KPI!$C$4="","",IF(AO228="Clôturée","",IF(R228&lt;KPI!$C$4,"En retard",""))))</f>
        <v/>
      </c>
    </row>
    <row r="229" ht="20" customHeight="1">
      <c r="A229" s="21" t="n"/>
      <c r="B229" s="21" t="n"/>
      <c r="C229" s="31" t="n"/>
      <c r="D229" s="21" t="n"/>
      <c r="E229" s="21" t="n"/>
      <c r="F229" s="21" t="n"/>
      <c r="G229" s="21" t="n"/>
      <c r="H229" s="21" t="n"/>
      <c r="I229" s="21" t="n"/>
      <c r="J229" s="21" t="n"/>
      <c r="K229" s="21" t="n"/>
      <c r="L229" s="21" t="n"/>
      <c r="M229" s="21" t="n"/>
      <c r="N229" s="21" t="n"/>
      <c r="O229" s="21" t="n"/>
      <c r="P229" s="21" t="n"/>
      <c r="Q229" s="21" t="n"/>
      <c r="R229" s="31" t="n"/>
      <c r="S229" s="32" t="n"/>
      <c r="T229" s="32" t="n"/>
      <c r="U229" s="32" t="n"/>
      <c r="V229" s="28">
        <f>IF(S229="","",IF(T229="","",(T229-S229)*24))</f>
        <v/>
      </c>
      <c r="W229" s="28">
        <f>IF(S229="","",IF(U229="","",(U229-S229)*24))</f>
        <v/>
      </c>
      <c r="X229" s="21" t="n"/>
      <c r="Y229" s="29">
        <f>IF(V229="","",IF(X229="","",IF(V229&lt;=X229,"Oui","Non")))</f>
        <v/>
      </c>
      <c r="Z229" s="21" t="n"/>
      <c r="AA229" s="21" t="n"/>
      <c r="AB229" s="21" t="n"/>
      <c r="AC229" s="21" t="n"/>
      <c r="AD229" s="21" t="n"/>
      <c r="AE229" s="33" t="n"/>
      <c r="AF229" s="21" t="n"/>
      <c r="AG229" s="21" t="n"/>
      <c r="AH229" s="21" t="n"/>
      <c r="AI229" s="21" t="n"/>
      <c r="AJ229" s="21" t="n"/>
      <c r="AK229" s="21" t="n"/>
      <c r="AL229" s="21" t="n"/>
      <c r="AM229" s="21" t="n"/>
      <c r="AN229" s="21" t="n"/>
      <c r="AO229" s="21" t="n"/>
      <c r="AP229" s="29">
        <f>IF(AO229="Clôturée",IF(IF(U229="",1,0)+IF(AB229="",1,0)+IF(AG229="",1,0)+IF(AI229="",1,0)+IF(AM229="",1,0)&gt;0,"Champs manquants","OK"),"")</f>
        <v/>
      </c>
      <c r="AQ229" s="29">
        <f>IF(R229="","",IF(KPI!$C$4="","",IF(AO229="Clôturée","",IF(R229&lt;KPI!$C$4,"En retard",""))))</f>
        <v/>
      </c>
    </row>
    <row r="230" ht="20" customHeight="1">
      <c r="A230" s="21" t="n"/>
      <c r="B230" s="21" t="n"/>
      <c r="C230" s="31" t="n"/>
      <c r="D230" s="21" t="n"/>
      <c r="E230" s="21" t="n"/>
      <c r="F230" s="21" t="n"/>
      <c r="G230" s="21" t="n"/>
      <c r="H230" s="21" t="n"/>
      <c r="I230" s="21" t="n"/>
      <c r="J230" s="21" t="n"/>
      <c r="K230" s="21" t="n"/>
      <c r="L230" s="21" t="n"/>
      <c r="M230" s="21" t="n"/>
      <c r="N230" s="21" t="n"/>
      <c r="O230" s="21" t="n"/>
      <c r="P230" s="21" t="n"/>
      <c r="Q230" s="21" t="n"/>
      <c r="R230" s="31" t="n"/>
      <c r="S230" s="32" t="n"/>
      <c r="T230" s="32" t="n"/>
      <c r="U230" s="32" t="n"/>
      <c r="V230" s="28">
        <f>IF(S230="","",IF(T230="","",(T230-S230)*24))</f>
        <v/>
      </c>
      <c r="W230" s="28">
        <f>IF(S230="","",IF(U230="","",(U230-S230)*24))</f>
        <v/>
      </c>
      <c r="X230" s="21" t="n"/>
      <c r="Y230" s="29">
        <f>IF(V230="","",IF(X230="","",IF(V230&lt;=X230,"Oui","Non")))</f>
        <v/>
      </c>
      <c r="Z230" s="21" t="n"/>
      <c r="AA230" s="21" t="n"/>
      <c r="AB230" s="21" t="n"/>
      <c r="AC230" s="21" t="n"/>
      <c r="AD230" s="21" t="n"/>
      <c r="AE230" s="33" t="n"/>
      <c r="AF230" s="21" t="n"/>
      <c r="AG230" s="21" t="n"/>
      <c r="AH230" s="21" t="n"/>
      <c r="AI230" s="21" t="n"/>
      <c r="AJ230" s="21" t="n"/>
      <c r="AK230" s="21" t="n"/>
      <c r="AL230" s="21" t="n"/>
      <c r="AM230" s="21" t="n"/>
      <c r="AN230" s="21" t="n"/>
      <c r="AO230" s="21" t="n"/>
      <c r="AP230" s="29">
        <f>IF(AO230="Clôturée",IF(IF(U230="",1,0)+IF(AB230="",1,0)+IF(AG230="",1,0)+IF(AI230="",1,0)+IF(AM230="",1,0)&gt;0,"Champs manquants","OK"),"")</f>
        <v/>
      </c>
      <c r="AQ230" s="29">
        <f>IF(R230="","",IF(KPI!$C$4="","",IF(AO230="Clôturée","",IF(R230&lt;KPI!$C$4,"En retard",""))))</f>
        <v/>
      </c>
    </row>
    <row r="231" ht="20" customHeight="1">
      <c r="A231" s="21" t="n"/>
      <c r="B231" s="21" t="n"/>
      <c r="C231" s="31" t="n"/>
      <c r="D231" s="21" t="n"/>
      <c r="E231" s="21" t="n"/>
      <c r="F231" s="21" t="n"/>
      <c r="G231" s="21" t="n"/>
      <c r="H231" s="21" t="n"/>
      <c r="I231" s="21" t="n"/>
      <c r="J231" s="21" t="n"/>
      <c r="K231" s="21" t="n"/>
      <c r="L231" s="21" t="n"/>
      <c r="M231" s="21" t="n"/>
      <c r="N231" s="21" t="n"/>
      <c r="O231" s="21" t="n"/>
      <c r="P231" s="21" t="n"/>
      <c r="Q231" s="21" t="n"/>
      <c r="R231" s="31" t="n"/>
      <c r="S231" s="32" t="n"/>
      <c r="T231" s="32" t="n"/>
      <c r="U231" s="32" t="n"/>
      <c r="V231" s="28">
        <f>IF(S231="","",IF(T231="","",(T231-S231)*24))</f>
        <v/>
      </c>
      <c r="W231" s="28">
        <f>IF(S231="","",IF(U231="","",(U231-S231)*24))</f>
        <v/>
      </c>
      <c r="X231" s="21" t="n"/>
      <c r="Y231" s="29">
        <f>IF(V231="","",IF(X231="","",IF(V231&lt;=X231,"Oui","Non")))</f>
        <v/>
      </c>
      <c r="Z231" s="21" t="n"/>
      <c r="AA231" s="21" t="n"/>
      <c r="AB231" s="21" t="n"/>
      <c r="AC231" s="21" t="n"/>
      <c r="AD231" s="21" t="n"/>
      <c r="AE231" s="33" t="n"/>
      <c r="AF231" s="21" t="n"/>
      <c r="AG231" s="21" t="n"/>
      <c r="AH231" s="21" t="n"/>
      <c r="AI231" s="21" t="n"/>
      <c r="AJ231" s="21" t="n"/>
      <c r="AK231" s="21" t="n"/>
      <c r="AL231" s="21" t="n"/>
      <c r="AM231" s="21" t="n"/>
      <c r="AN231" s="21" t="n"/>
      <c r="AO231" s="21" t="n"/>
      <c r="AP231" s="29">
        <f>IF(AO231="Clôturée",IF(IF(U231="",1,0)+IF(AB231="",1,0)+IF(AG231="",1,0)+IF(AI231="",1,0)+IF(AM231="",1,0)&gt;0,"Champs manquants","OK"),"")</f>
        <v/>
      </c>
      <c r="AQ231" s="29">
        <f>IF(R231="","",IF(KPI!$C$4="","",IF(AO231="Clôturée","",IF(R231&lt;KPI!$C$4,"En retard",""))))</f>
        <v/>
      </c>
    </row>
    <row r="232" ht="20" customHeight="1">
      <c r="A232" s="21" t="n"/>
      <c r="B232" s="21" t="n"/>
      <c r="C232" s="31" t="n"/>
      <c r="D232" s="21" t="n"/>
      <c r="E232" s="21" t="n"/>
      <c r="F232" s="21" t="n"/>
      <c r="G232" s="21" t="n"/>
      <c r="H232" s="21" t="n"/>
      <c r="I232" s="21" t="n"/>
      <c r="J232" s="21" t="n"/>
      <c r="K232" s="21" t="n"/>
      <c r="L232" s="21" t="n"/>
      <c r="M232" s="21" t="n"/>
      <c r="N232" s="21" t="n"/>
      <c r="O232" s="21" t="n"/>
      <c r="P232" s="21" t="n"/>
      <c r="Q232" s="21" t="n"/>
      <c r="R232" s="31" t="n"/>
      <c r="S232" s="32" t="n"/>
      <c r="T232" s="32" t="n"/>
      <c r="U232" s="32" t="n"/>
      <c r="V232" s="28">
        <f>IF(S232="","",IF(T232="","",(T232-S232)*24))</f>
        <v/>
      </c>
      <c r="W232" s="28">
        <f>IF(S232="","",IF(U232="","",(U232-S232)*24))</f>
        <v/>
      </c>
      <c r="X232" s="21" t="n"/>
      <c r="Y232" s="29">
        <f>IF(V232="","",IF(X232="","",IF(V232&lt;=X232,"Oui","Non")))</f>
        <v/>
      </c>
      <c r="Z232" s="21" t="n"/>
      <c r="AA232" s="21" t="n"/>
      <c r="AB232" s="21" t="n"/>
      <c r="AC232" s="21" t="n"/>
      <c r="AD232" s="21" t="n"/>
      <c r="AE232" s="33" t="n"/>
      <c r="AF232" s="21" t="n"/>
      <c r="AG232" s="21" t="n"/>
      <c r="AH232" s="21" t="n"/>
      <c r="AI232" s="21" t="n"/>
      <c r="AJ232" s="21" t="n"/>
      <c r="AK232" s="21" t="n"/>
      <c r="AL232" s="21" t="n"/>
      <c r="AM232" s="21" t="n"/>
      <c r="AN232" s="21" t="n"/>
      <c r="AO232" s="21" t="n"/>
      <c r="AP232" s="29">
        <f>IF(AO232="Clôturée",IF(IF(U232="",1,0)+IF(AB232="",1,0)+IF(AG232="",1,0)+IF(AI232="",1,0)+IF(AM232="",1,0)&gt;0,"Champs manquants","OK"),"")</f>
        <v/>
      </c>
      <c r="AQ232" s="29">
        <f>IF(R232="","",IF(KPI!$C$4="","",IF(AO232="Clôturée","",IF(R232&lt;KPI!$C$4,"En retard",""))))</f>
        <v/>
      </c>
    </row>
    <row r="233" ht="20" customHeight="1">
      <c r="A233" s="21" t="n"/>
      <c r="B233" s="21" t="n"/>
      <c r="C233" s="31" t="n"/>
      <c r="D233" s="21" t="n"/>
      <c r="E233" s="21" t="n"/>
      <c r="F233" s="21" t="n"/>
      <c r="G233" s="21" t="n"/>
      <c r="H233" s="21" t="n"/>
      <c r="I233" s="21" t="n"/>
      <c r="J233" s="21" t="n"/>
      <c r="K233" s="21" t="n"/>
      <c r="L233" s="21" t="n"/>
      <c r="M233" s="21" t="n"/>
      <c r="N233" s="21" t="n"/>
      <c r="O233" s="21" t="n"/>
      <c r="P233" s="21" t="n"/>
      <c r="Q233" s="21" t="n"/>
      <c r="R233" s="31" t="n"/>
      <c r="S233" s="32" t="n"/>
      <c r="T233" s="32" t="n"/>
      <c r="U233" s="32" t="n"/>
      <c r="V233" s="28">
        <f>IF(S233="","",IF(T233="","",(T233-S233)*24))</f>
        <v/>
      </c>
      <c r="W233" s="28">
        <f>IF(S233="","",IF(U233="","",(U233-S233)*24))</f>
        <v/>
      </c>
      <c r="X233" s="21" t="n"/>
      <c r="Y233" s="29">
        <f>IF(V233="","",IF(X233="","",IF(V233&lt;=X233,"Oui","Non")))</f>
        <v/>
      </c>
      <c r="Z233" s="21" t="n"/>
      <c r="AA233" s="21" t="n"/>
      <c r="AB233" s="21" t="n"/>
      <c r="AC233" s="21" t="n"/>
      <c r="AD233" s="21" t="n"/>
      <c r="AE233" s="33" t="n"/>
      <c r="AF233" s="21" t="n"/>
      <c r="AG233" s="21" t="n"/>
      <c r="AH233" s="21" t="n"/>
      <c r="AI233" s="21" t="n"/>
      <c r="AJ233" s="21" t="n"/>
      <c r="AK233" s="21" t="n"/>
      <c r="AL233" s="21" t="n"/>
      <c r="AM233" s="21" t="n"/>
      <c r="AN233" s="21" t="n"/>
      <c r="AO233" s="21" t="n"/>
      <c r="AP233" s="29">
        <f>IF(AO233="Clôturée",IF(IF(U233="",1,0)+IF(AB233="",1,0)+IF(AG233="",1,0)+IF(AI233="",1,0)+IF(AM233="",1,0)&gt;0,"Champs manquants","OK"),"")</f>
        <v/>
      </c>
      <c r="AQ233" s="29">
        <f>IF(R233="","",IF(KPI!$C$4="","",IF(AO233="Clôturée","",IF(R233&lt;KPI!$C$4,"En retard",""))))</f>
        <v/>
      </c>
    </row>
    <row r="234" ht="20" customHeight="1">
      <c r="A234" s="21" t="n"/>
      <c r="B234" s="21" t="n"/>
      <c r="C234" s="31" t="n"/>
      <c r="D234" s="21" t="n"/>
      <c r="E234" s="21" t="n"/>
      <c r="F234" s="21" t="n"/>
      <c r="G234" s="21" t="n"/>
      <c r="H234" s="21" t="n"/>
      <c r="I234" s="21" t="n"/>
      <c r="J234" s="21" t="n"/>
      <c r="K234" s="21" t="n"/>
      <c r="L234" s="21" t="n"/>
      <c r="M234" s="21" t="n"/>
      <c r="N234" s="21" t="n"/>
      <c r="O234" s="21" t="n"/>
      <c r="P234" s="21" t="n"/>
      <c r="Q234" s="21" t="n"/>
      <c r="R234" s="31" t="n"/>
      <c r="S234" s="32" t="n"/>
      <c r="T234" s="32" t="n"/>
      <c r="U234" s="32" t="n"/>
      <c r="V234" s="28">
        <f>IF(S234="","",IF(T234="","",(T234-S234)*24))</f>
        <v/>
      </c>
      <c r="W234" s="28">
        <f>IF(S234="","",IF(U234="","",(U234-S234)*24))</f>
        <v/>
      </c>
      <c r="X234" s="21" t="n"/>
      <c r="Y234" s="29">
        <f>IF(V234="","",IF(X234="","",IF(V234&lt;=X234,"Oui","Non")))</f>
        <v/>
      </c>
      <c r="Z234" s="21" t="n"/>
      <c r="AA234" s="21" t="n"/>
      <c r="AB234" s="21" t="n"/>
      <c r="AC234" s="21" t="n"/>
      <c r="AD234" s="21" t="n"/>
      <c r="AE234" s="33" t="n"/>
      <c r="AF234" s="21" t="n"/>
      <c r="AG234" s="21" t="n"/>
      <c r="AH234" s="21" t="n"/>
      <c r="AI234" s="21" t="n"/>
      <c r="AJ234" s="21" t="n"/>
      <c r="AK234" s="21" t="n"/>
      <c r="AL234" s="21" t="n"/>
      <c r="AM234" s="21" t="n"/>
      <c r="AN234" s="21" t="n"/>
      <c r="AO234" s="21" t="n"/>
      <c r="AP234" s="29">
        <f>IF(AO234="Clôturée",IF(IF(U234="",1,0)+IF(AB234="",1,0)+IF(AG234="",1,0)+IF(AI234="",1,0)+IF(AM234="",1,0)&gt;0,"Champs manquants","OK"),"")</f>
        <v/>
      </c>
      <c r="AQ234" s="29">
        <f>IF(R234="","",IF(KPI!$C$4="","",IF(AO234="Clôturée","",IF(R234&lt;KPI!$C$4,"En retard",""))))</f>
        <v/>
      </c>
    </row>
    <row r="235" ht="20" customHeight="1">
      <c r="A235" s="21" t="n"/>
      <c r="B235" s="21" t="n"/>
      <c r="C235" s="31" t="n"/>
      <c r="D235" s="21" t="n"/>
      <c r="E235" s="21" t="n"/>
      <c r="F235" s="21" t="n"/>
      <c r="G235" s="21" t="n"/>
      <c r="H235" s="21" t="n"/>
      <c r="I235" s="21" t="n"/>
      <c r="J235" s="21" t="n"/>
      <c r="K235" s="21" t="n"/>
      <c r="L235" s="21" t="n"/>
      <c r="M235" s="21" t="n"/>
      <c r="N235" s="21" t="n"/>
      <c r="O235" s="21" t="n"/>
      <c r="P235" s="21" t="n"/>
      <c r="Q235" s="21" t="n"/>
      <c r="R235" s="31" t="n"/>
      <c r="S235" s="32" t="n"/>
      <c r="T235" s="32" t="n"/>
      <c r="U235" s="32" t="n"/>
      <c r="V235" s="28">
        <f>IF(S235="","",IF(T235="","",(T235-S235)*24))</f>
        <v/>
      </c>
      <c r="W235" s="28">
        <f>IF(S235="","",IF(U235="","",(U235-S235)*24))</f>
        <v/>
      </c>
      <c r="X235" s="21" t="n"/>
      <c r="Y235" s="29">
        <f>IF(V235="","",IF(X235="","",IF(V235&lt;=X235,"Oui","Non")))</f>
        <v/>
      </c>
      <c r="Z235" s="21" t="n"/>
      <c r="AA235" s="21" t="n"/>
      <c r="AB235" s="21" t="n"/>
      <c r="AC235" s="21" t="n"/>
      <c r="AD235" s="21" t="n"/>
      <c r="AE235" s="33" t="n"/>
      <c r="AF235" s="21" t="n"/>
      <c r="AG235" s="21" t="n"/>
      <c r="AH235" s="21" t="n"/>
      <c r="AI235" s="21" t="n"/>
      <c r="AJ235" s="21" t="n"/>
      <c r="AK235" s="21" t="n"/>
      <c r="AL235" s="21" t="n"/>
      <c r="AM235" s="21" t="n"/>
      <c r="AN235" s="21" t="n"/>
      <c r="AO235" s="21" t="n"/>
      <c r="AP235" s="29">
        <f>IF(AO235="Clôturée",IF(IF(U235="",1,0)+IF(AB235="",1,0)+IF(AG235="",1,0)+IF(AI235="",1,0)+IF(AM235="",1,0)&gt;0,"Champs manquants","OK"),"")</f>
        <v/>
      </c>
      <c r="AQ235" s="29">
        <f>IF(R235="","",IF(KPI!$C$4="","",IF(AO235="Clôturée","",IF(R235&lt;KPI!$C$4,"En retard",""))))</f>
        <v/>
      </c>
    </row>
    <row r="236" ht="20" customHeight="1">
      <c r="A236" s="21" t="n"/>
      <c r="B236" s="21" t="n"/>
      <c r="C236" s="31" t="n"/>
      <c r="D236" s="21" t="n"/>
      <c r="E236" s="21" t="n"/>
      <c r="F236" s="21" t="n"/>
      <c r="G236" s="21" t="n"/>
      <c r="H236" s="21" t="n"/>
      <c r="I236" s="21" t="n"/>
      <c r="J236" s="21" t="n"/>
      <c r="K236" s="21" t="n"/>
      <c r="L236" s="21" t="n"/>
      <c r="M236" s="21" t="n"/>
      <c r="N236" s="21" t="n"/>
      <c r="O236" s="21" t="n"/>
      <c r="P236" s="21" t="n"/>
      <c r="Q236" s="21" t="n"/>
      <c r="R236" s="31" t="n"/>
      <c r="S236" s="32" t="n"/>
      <c r="T236" s="32" t="n"/>
      <c r="U236" s="32" t="n"/>
      <c r="V236" s="28">
        <f>IF(S236="","",IF(T236="","",(T236-S236)*24))</f>
        <v/>
      </c>
      <c r="W236" s="28">
        <f>IF(S236="","",IF(U236="","",(U236-S236)*24))</f>
        <v/>
      </c>
      <c r="X236" s="21" t="n"/>
      <c r="Y236" s="29">
        <f>IF(V236="","",IF(X236="","",IF(V236&lt;=X236,"Oui","Non")))</f>
        <v/>
      </c>
      <c r="Z236" s="21" t="n"/>
      <c r="AA236" s="21" t="n"/>
      <c r="AB236" s="21" t="n"/>
      <c r="AC236" s="21" t="n"/>
      <c r="AD236" s="21" t="n"/>
      <c r="AE236" s="33" t="n"/>
      <c r="AF236" s="21" t="n"/>
      <c r="AG236" s="21" t="n"/>
      <c r="AH236" s="21" t="n"/>
      <c r="AI236" s="21" t="n"/>
      <c r="AJ236" s="21" t="n"/>
      <c r="AK236" s="21" t="n"/>
      <c r="AL236" s="21" t="n"/>
      <c r="AM236" s="21" t="n"/>
      <c r="AN236" s="21" t="n"/>
      <c r="AO236" s="21" t="n"/>
      <c r="AP236" s="29">
        <f>IF(AO236="Clôturée",IF(IF(U236="",1,0)+IF(AB236="",1,0)+IF(AG236="",1,0)+IF(AI236="",1,0)+IF(AM236="",1,0)&gt;0,"Champs manquants","OK"),"")</f>
        <v/>
      </c>
      <c r="AQ236" s="29">
        <f>IF(R236="","",IF(KPI!$C$4="","",IF(AO236="Clôturée","",IF(R236&lt;KPI!$C$4,"En retard",""))))</f>
        <v/>
      </c>
    </row>
    <row r="237" ht="20" customHeight="1">
      <c r="A237" s="21" t="n"/>
      <c r="B237" s="21" t="n"/>
      <c r="C237" s="31" t="n"/>
      <c r="D237" s="21" t="n"/>
      <c r="E237" s="21" t="n"/>
      <c r="F237" s="21" t="n"/>
      <c r="G237" s="21" t="n"/>
      <c r="H237" s="21" t="n"/>
      <c r="I237" s="21" t="n"/>
      <c r="J237" s="21" t="n"/>
      <c r="K237" s="21" t="n"/>
      <c r="L237" s="21" t="n"/>
      <c r="M237" s="21" t="n"/>
      <c r="N237" s="21" t="n"/>
      <c r="O237" s="21" t="n"/>
      <c r="P237" s="21" t="n"/>
      <c r="Q237" s="21" t="n"/>
      <c r="R237" s="31" t="n"/>
      <c r="S237" s="32" t="n"/>
      <c r="T237" s="32" t="n"/>
      <c r="U237" s="32" t="n"/>
      <c r="V237" s="28">
        <f>IF(S237="","",IF(T237="","",(T237-S237)*24))</f>
        <v/>
      </c>
      <c r="W237" s="28">
        <f>IF(S237="","",IF(U237="","",(U237-S237)*24))</f>
        <v/>
      </c>
      <c r="X237" s="21" t="n"/>
      <c r="Y237" s="29">
        <f>IF(V237="","",IF(X237="","",IF(V237&lt;=X237,"Oui","Non")))</f>
        <v/>
      </c>
      <c r="Z237" s="21" t="n"/>
      <c r="AA237" s="21" t="n"/>
      <c r="AB237" s="21" t="n"/>
      <c r="AC237" s="21" t="n"/>
      <c r="AD237" s="21" t="n"/>
      <c r="AE237" s="33" t="n"/>
      <c r="AF237" s="21" t="n"/>
      <c r="AG237" s="21" t="n"/>
      <c r="AH237" s="21" t="n"/>
      <c r="AI237" s="21" t="n"/>
      <c r="AJ237" s="21" t="n"/>
      <c r="AK237" s="21" t="n"/>
      <c r="AL237" s="21" t="n"/>
      <c r="AM237" s="21" t="n"/>
      <c r="AN237" s="21" t="n"/>
      <c r="AO237" s="21" t="n"/>
      <c r="AP237" s="29">
        <f>IF(AO237="Clôturée",IF(IF(U237="",1,0)+IF(AB237="",1,0)+IF(AG237="",1,0)+IF(AI237="",1,0)+IF(AM237="",1,0)&gt;0,"Champs manquants","OK"),"")</f>
        <v/>
      </c>
      <c r="AQ237" s="29">
        <f>IF(R237="","",IF(KPI!$C$4="","",IF(AO237="Clôturée","",IF(R237&lt;KPI!$C$4,"En retard",""))))</f>
        <v/>
      </c>
    </row>
    <row r="238" ht="20" customHeight="1">
      <c r="A238" s="21" t="n"/>
      <c r="B238" s="21" t="n"/>
      <c r="C238" s="31" t="n"/>
      <c r="D238" s="21" t="n"/>
      <c r="E238" s="21" t="n"/>
      <c r="F238" s="21" t="n"/>
      <c r="G238" s="21" t="n"/>
      <c r="H238" s="21" t="n"/>
      <c r="I238" s="21" t="n"/>
      <c r="J238" s="21" t="n"/>
      <c r="K238" s="21" t="n"/>
      <c r="L238" s="21" t="n"/>
      <c r="M238" s="21" t="n"/>
      <c r="N238" s="21" t="n"/>
      <c r="O238" s="21" t="n"/>
      <c r="P238" s="21" t="n"/>
      <c r="Q238" s="21" t="n"/>
      <c r="R238" s="31" t="n"/>
      <c r="S238" s="32" t="n"/>
      <c r="T238" s="32" t="n"/>
      <c r="U238" s="32" t="n"/>
      <c r="V238" s="28">
        <f>IF(S238="","",IF(T238="","",(T238-S238)*24))</f>
        <v/>
      </c>
      <c r="W238" s="28">
        <f>IF(S238="","",IF(U238="","",(U238-S238)*24))</f>
        <v/>
      </c>
      <c r="X238" s="21" t="n"/>
      <c r="Y238" s="29">
        <f>IF(V238="","",IF(X238="","",IF(V238&lt;=X238,"Oui","Non")))</f>
        <v/>
      </c>
      <c r="Z238" s="21" t="n"/>
      <c r="AA238" s="21" t="n"/>
      <c r="AB238" s="21" t="n"/>
      <c r="AC238" s="21" t="n"/>
      <c r="AD238" s="21" t="n"/>
      <c r="AE238" s="33" t="n"/>
      <c r="AF238" s="21" t="n"/>
      <c r="AG238" s="21" t="n"/>
      <c r="AH238" s="21" t="n"/>
      <c r="AI238" s="21" t="n"/>
      <c r="AJ238" s="21" t="n"/>
      <c r="AK238" s="21" t="n"/>
      <c r="AL238" s="21" t="n"/>
      <c r="AM238" s="21" t="n"/>
      <c r="AN238" s="21" t="n"/>
      <c r="AO238" s="21" t="n"/>
      <c r="AP238" s="29">
        <f>IF(AO238="Clôturée",IF(IF(U238="",1,0)+IF(AB238="",1,0)+IF(AG238="",1,0)+IF(AI238="",1,0)+IF(AM238="",1,0)&gt;0,"Champs manquants","OK"),"")</f>
        <v/>
      </c>
      <c r="AQ238" s="29">
        <f>IF(R238="","",IF(KPI!$C$4="","",IF(AO238="Clôturée","",IF(R238&lt;KPI!$C$4,"En retard",""))))</f>
        <v/>
      </c>
    </row>
    <row r="239" ht="20" customHeight="1">
      <c r="A239" s="21" t="n"/>
      <c r="B239" s="21" t="n"/>
      <c r="C239" s="31" t="n"/>
      <c r="D239" s="21" t="n"/>
      <c r="E239" s="21" t="n"/>
      <c r="F239" s="21" t="n"/>
      <c r="G239" s="21" t="n"/>
      <c r="H239" s="21" t="n"/>
      <c r="I239" s="21" t="n"/>
      <c r="J239" s="21" t="n"/>
      <c r="K239" s="21" t="n"/>
      <c r="L239" s="21" t="n"/>
      <c r="M239" s="21" t="n"/>
      <c r="N239" s="21" t="n"/>
      <c r="O239" s="21" t="n"/>
      <c r="P239" s="21" t="n"/>
      <c r="Q239" s="21" t="n"/>
      <c r="R239" s="31" t="n"/>
      <c r="S239" s="32" t="n"/>
      <c r="T239" s="32" t="n"/>
      <c r="U239" s="32" t="n"/>
      <c r="V239" s="28">
        <f>IF(S239="","",IF(T239="","",(T239-S239)*24))</f>
        <v/>
      </c>
      <c r="W239" s="28">
        <f>IF(S239="","",IF(U239="","",(U239-S239)*24))</f>
        <v/>
      </c>
      <c r="X239" s="21" t="n"/>
      <c r="Y239" s="29">
        <f>IF(V239="","",IF(X239="","",IF(V239&lt;=X239,"Oui","Non")))</f>
        <v/>
      </c>
      <c r="Z239" s="21" t="n"/>
      <c r="AA239" s="21" t="n"/>
      <c r="AB239" s="21" t="n"/>
      <c r="AC239" s="21" t="n"/>
      <c r="AD239" s="21" t="n"/>
      <c r="AE239" s="33" t="n"/>
      <c r="AF239" s="21" t="n"/>
      <c r="AG239" s="21" t="n"/>
      <c r="AH239" s="21" t="n"/>
      <c r="AI239" s="21" t="n"/>
      <c r="AJ239" s="21" t="n"/>
      <c r="AK239" s="21" t="n"/>
      <c r="AL239" s="21" t="n"/>
      <c r="AM239" s="21" t="n"/>
      <c r="AN239" s="21" t="n"/>
      <c r="AO239" s="21" t="n"/>
      <c r="AP239" s="29">
        <f>IF(AO239="Clôturée",IF(IF(U239="",1,0)+IF(AB239="",1,0)+IF(AG239="",1,0)+IF(AI239="",1,0)+IF(AM239="",1,0)&gt;0,"Champs manquants","OK"),"")</f>
        <v/>
      </c>
      <c r="AQ239" s="29">
        <f>IF(R239="","",IF(KPI!$C$4="","",IF(AO239="Clôturée","",IF(R239&lt;KPI!$C$4,"En retard",""))))</f>
        <v/>
      </c>
    </row>
    <row r="240" ht="20" customHeight="1">
      <c r="A240" s="21" t="n"/>
      <c r="B240" s="21" t="n"/>
      <c r="C240" s="31" t="n"/>
      <c r="D240" s="21" t="n"/>
      <c r="E240" s="21" t="n"/>
      <c r="F240" s="21" t="n"/>
      <c r="G240" s="21" t="n"/>
      <c r="H240" s="21" t="n"/>
      <c r="I240" s="21" t="n"/>
      <c r="J240" s="21" t="n"/>
      <c r="K240" s="21" t="n"/>
      <c r="L240" s="21" t="n"/>
      <c r="M240" s="21" t="n"/>
      <c r="N240" s="21" t="n"/>
      <c r="O240" s="21" t="n"/>
      <c r="P240" s="21" t="n"/>
      <c r="Q240" s="21" t="n"/>
      <c r="R240" s="31" t="n"/>
      <c r="S240" s="32" t="n"/>
      <c r="T240" s="32" t="n"/>
      <c r="U240" s="32" t="n"/>
      <c r="V240" s="28">
        <f>IF(S240="","",IF(T240="","",(T240-S240)*24))</f>
        <v/>
      </c>
      <c r="W240" s="28">
        <f>IF(S240="","",IF(U240="","",(U240-S240)*24))</f>
        <v/>
      </c>
      <c r="X240" s="21" t="n"/>
      <c r="Y240" s="29">
        <f>IF(V240="","",IF(X240="","",IF(V240&lt;=X240,"Oui","Non")))</f>
        <v/>
      </c>
      <c r="Z240" s="21" t="n"/>
      <c r="AA240" s="21" t="n"/>
      <c r="AB240" s="21" t="n"/>
      <c r="AC240" s="21" t="n"/>
      <c r="AD240" s="21" t="n"/>
      <c r="AE240" s="33" t="n"/>
      <c r="AF240" s="21" t="n"/>
      <c r="AG240" s="21" t="n"/>
      <c r="AH240" s="21" t="n"/>
      <c r="AI240" s="21" t="n"/>
      <c r="AJ240" s="21" t="n"/>
      <c r="AK240" s="21" t="n"/>
      <c r="AL240" s="21" t="n"/>
      <c r="AM240" s="21" t="n"/>
      <c r="AN240" s="21" t="n"/>
      <c r="AO240" s="21" t="n"/>
      <c r="AP240" s="29">
        <f>IF(AO240="Clôturée",IF(IF(U240="",1,0)+IF(AB240="",1,0)+IF(AG240="",1,0)+IF(AI240="",1,0)+IF(AM240="",1,0)&gt;0,"Champs manquants","OK"),"")</f>
        <v/>
      </c>
      <c r="AQ240" s="29">
        <f>IF(R240="","",IF(KPI!$C$4="","",IF(AO240="Clôturée","",IF(R240&lt;KPI!$C$4,"En retard",""))))</f>
        <v/>
      </c>
    </row>
    <row r="241" ht="20" customHeight="1">
      <c r="A241" s="21" t="n"/>
      <c r="B241" s="21" t="n"/>
      <c r="C241" s="31" t="n"/>
      <c r="D241" s="21" t="n"/>
      <c r="E241" s="21" t="n"/>
      <c r="F241" s="21" t="n"/>
      <c r="G241" s="21" t="n"/>
      <c r="H241" s="21" t="n"/>
      <c r="I241" s="21" t="n"/>
      <c r="J241" s="21" t="n"/>
      <c r="K241" s="21" t="n"/>
      <c r="L241" s="21" t="n"/>
      <c r="M241" s="21" t="n"/>
      <c r="N241" s="21" t="n"/>
      <c r="O241" s="21" t="n"/>
      <c r="P241" s="21" t="n"/>
      <c r="Q241" s="21" t="n"/>
      <c r="R241" s="31" t="n"/>
      <c r="S241" s="32" t="n"/>
      <c r="T241" s="32" t="n"/>
      <c r="U241" s="32" t="n"/>
      <c r="V241" s="28">
        <f>IF(S241="","",IF(T241="","",(T241-S241)*24))</f>
        <v/>
      </c>
      <c r="W241" s="28">
        <f>IF(S241="","",IF(U241="","",(U241-S241)*24))</f>
        <v/>
      </c>
      <c r="X241" s="21" t="n"/>
      <c r="Y241" s="29">
        <f>IF(V241="","",IF(X241="","",IF(V241&lt;=X241,"Oui","Non")))</f>
        <v/>
      </c>
      <c r="Z241" s="21" t="n"/>
      <c r="AA241" s="21" t="n"/>
      <c r="AB241" s="21" t="n"/>
      <c r="AC241" s="21" t="n"/>
      <c r="AD241" s="21" t="n"/>
      <c r="AE241" s="33" t="n"/>
      <c r="AF241" s="21" t="n"/>
      <c r="AG241" s="21" t="n"/>
      <c r="AH241" s="21" t="n"/>
      <c r="AI241" s="21" t="n"/>
      <c r="AJ241" s="21" t="n"/>
      <c r="AK241" s="21" t="n"/>
      <c r="AL241" s="21" t="n"/>
      <c r="AM241" s="21" t="n"/>
      <c r="AN241" s="21" t="n"/>
      <c r="AO241" s="21" t="n"/>
      <c r="AP241" s="29">
        <f>IF(AO241="Clôturée",IF(IF(U241="",1,0)+IF(AB241="",1,0)+IF(AG241="",1,0)+IF(AI241="",1,0)+IF(AM241="",1,0)&gt;0,"Champs manquants","OK"),"")</f>
        <v/>
      </c>
      <c r="AQ241" s="29">
        <f>IF(R241="","",IF(KPI!$C$4="","",IF(AO241="Clôturée","",IF(R241&lt;KPI!$C$4,"En retard",""))))</f>
        <v/>
      </c>
    </row>
    <row r="242" ht="20" customHeight="1">
      <c r="A242" s="21" t="n"/>
      <c r="B242" s="21" t="n"/>
      <c r="C242" s="31" t="n"/>
      <c r="D242" s="21" t="n"/>
      <c r="E242" s="21" t="n"/>
      <c r="F242" s="21" t="n"/>
      <c r="G242" s="21" t="n"/>
      <c r="H242" s="21" t="n"/>
      <c r="I242" s="21" t="n"/>
      <c r="J242" s="21" t="n"/>
      <c r="K242" s="21" t="n"/>
      <c r="L242" s="21" t="n"/>
      <c r="M242" s="21" t="n"/>
      <c r="N242" s="21" t="n"/>
      <c r="O242" s="21" t="n"/>
      <c r="P242" s="21" t="n"/>
      <c r="Q242" s="21" t="n"/>
      <c r="R242" s="31" t="n"/>
      <c r="S242" s="32" t="n"/>
      <c r="T242" s="32" t="n"/>
      <c r="U242" s="32" t="n"/>
      <c r="V242" s="28">
        <f>IF(S242="","",IF(T242="","",(T242-S242)*24))</f>
        <v/>
      </c>
      <c r="W242" s="28">
        <f>IF(S242="","",IF(U242="","",(U242-S242)*24))</f>
        <v/>
      </c>
      <c r="X242" s="21" t="n"/>
      <c r="Y242" s="29">
        <f>IF(V242="","",IF(X242="","",IF(V242&lt;=X242,"Oui","Non")))</f>
        <v/>
      </c>
      <c r="Z242" s="21" t="n"/>
      <c r="AA242" s="21" t="n"/>
      <c r="AB242" s="21" t="n"/>
      <c r="AC242" s="21" t="n"/>
      <c r="AD242" s="21" t="n"/>
      <c r="AE242" s="33" t="n"/>
      <c r="AF242" s="21" t="n"/>
      <c r="AG242" s="21" t="n"/>
      <c r="AH242" s="21" t="n"/>
      <c r="AI242" s="21" t="n"/>
      <c r="AJ242" s="21" t="n"/>
      <c r="AK242" s="21" t="n"/>
      <c r="AL242" s="21" t="n"/>
      <c r="AM242" s="21" t="n"/>
      <c r="AN242" s="21" t="n"/>
      <c r="AO242" s="21" t="n"/>
      <c r="AP242" s="29">
        <f>IF(AO242="Clôturée",IF(IF(U242="",1,0)+IF(AB242="",1,0)+IF(AG242="",1,0)+IF(AI242="",1,0)+IF(AM242="",1,0)&gt;0,"Champs manquants","OK"),"")</f>
        <v/>
      </c>
      <c r="AQ242" s="29">
        <f>IF(R242="","",IF(KPI!$C$4="","",IF(AO242="Clôturée","",IF(R242&lt;KPI!$C$4,"En retard",""))))</f>
        <v/>
      </c>
    </row>
    <row r="243" ht="20" customHeight="1">
      <c r="A243" s="21" t="n"/>
      <c r="B243" s="21" t="n"/>
      <c r="C243" s="31" t="n"/>
      <c r="D243" s="21" t="n"/>
      <c r="E243" s="21" t="n"/>
      <c r="F243" s="21" t="n"/>
      <c r="G243" s="21" t="n"/>
      <c r="H243" s="21" t="n"/>
      <c r="I243" s="21" t="n"/>
      <c r="J243" s="21" t="n"/>
      <c r="K243" s="21" t="n"/>
      <c r="L243" s="21" t="n"/>
      <c r="M243" s="21" t="n"/>
      <c r="N243" s="21" t="n"/>
      <c r="O243" s="21" t="n"/>
      <c r="P243" s="21" t="n"/>
      <c r="Q243" s="21" t="n"/>
      <c r="R243" s="31" t="n"/>
      <c r="S243" s="32" t="n"/>
      <c r="T243" s="32" t="n"/>
      <c r="U243" s="32" t="n"/>
      <c r="V243" s="28">
        <f>IF(S243="","",IF(T243="","",(T243-S243)*24))</f>
        <v/>
      </c>
      <c r="W243" s="28">
        <f>IF(S243="","",IF(U243="","",(U243-S243)*24))</f>
        <v/>
      </c>
      <c r="X243" s="21" t="n"/>
      <c r="Y243" s="29">
        <f>IF(V243="","",IF(X243="","",IF(V243&lt;=X243,"Oui","Non")))</f>
        <v/>
      </c>
      <c r="Z243" s="21" t="n"/>
      <c r="AA243" s="21" t="n"/>
      <c r="AB243" s="21" t="n"/>
      <c r="AC243" s="21" t="n"/>
      <c r="AD243" s="21" t="n"/>
      <c r="AE243" s="33" t="n"/>
      <c r="AF243" s="21" t="n"/>
      <c r="AG243" s="21" t="n"/>
      <c r="AH243" s="21" t="n"/>
      <c r="AI243" s="21" t="n"/>
      <c r="AJ243" s="21" t="n"/>
      <c r="AK243" s="21" t="n"/>
      <c r="AL243" s="21" t="n"/>
      <c r="AM243" s="21" t="n"/>
      <c r="AN243" s="21" t="n"/>
      <c r="AO243" s="21" t="n"/>
      <c r="AP243" s="29">
        <f>IF(AO243="Clôturée",IF(IF(U243="",1,0)+IF(AB243="",1,0)+IF(AG243="",1,0)+IF(AI243="",1,0)+IF(AM243="",1,0)&gt;0,"Champs manquants","OK"),"")</f>
        <v/>
      </c>
      <c r="AQ243" s="29">
        <f>IF(R243="","",IF(KPI!$C$4="","",IF(AO243="Clôturée","",IF(R243&lt;KPI!$C$4,"En retard",""))))</f>
        <v/>
      </c>
    </row>
    <row r="244" ht="20" customHeight="1">
      <c r="A244" s="21" t="n"/>
      <c r="B244" s="21" t="n"/>
      <c r="C244" s="31" t="n"/>
      <c r="D244" s="21" t="n"/>
      <c r="E244" s="21" t="n"/>
      <c r="F244" s="21" t="n"/>
      <c r="G244" s="21" t="n"/>
      <c r="H244" s="21" t="n"/>
      <c r="I244" s="21" t="n"/>
      <c r="J244" s="21" t="n"/>
      <c r="K244" s="21" t="n"/>
      <c r="L244" s="21" t="n"/>
      <c r="M244" s="21" t="n"/>
      <c r="N244" s="21" t="n"/>
      <c r="O244" s="21" t="n"/>
      <c r="P244" s="21" t="n"/>
      <c r="Q244" s="21" t="n"/>
      <c r="R244" s="31" t="n"/>
      <c r="S244" s="32" t="n"/>
      <c r="T244" s="32" t="n"/>
      <c r="U244" s="32" t="n"/>
      <c r="V244" s="28">
        <f>IF(S244="","",IF(T244="","",(T244-S244)*24))</f>
        <v/>
      </c>
      <c r="W244" s="28">
        <f>IF(S244="","",IF(U244="","",(U244-S244)*24))</f>
        <v/>
      </c>
      <c r="X244" s="21" t="n"/>
      <c r="Y244" s="29">
        <f>IF(V244="","",IF(X244="","",IF(V244&lt;=X244,"Oui","Non")))</f>
        <v/>
      </c>
      <c r="Z244" s="21" t="n"/>
      <c r="AA244" s="21" t="n"/>
      <c r="AB244" s="21" t="n"/>
      <c r="AC244" s="21" t="n"/>
      <c r="AD244" s="21" t="n"/>
      <c r="AE244" s="33" t="n"/>
      <c r="AF244" s="21" t="n"/>
      <c r="AG244" s="21" t="n"/>
      <c r="AH244" s="21" t="n"/>
      <c r="AI244" s="21" t="n"/>
      <c r="AJ244" s="21" t="n"/>
      <c r="AK244" s="21" t="n"/>
      <c r="AL244" s="21" t="n"/>
      <c r="AM244" s="21" t="n"/>
      <c r="AN244" s="21" t="n"/>
      <c r="AO244" s="21" t="n"/>
      <c r="AP244" s="29">
        <f>IF(AO244="Clôturée",IF(IF(U244="",1,0)+IF(AB244="",1,0)+IF(AG244="",1,0)+IF(AI244="",1,0)+IF(AM244="",1,0)&gt;0,"Champs manquants","OK"),"")</f>
        <v/>
      </c>
      <c r="AQ244" s="29">
        <f>IF(R244="","",IF(KPI!$C$4="","",IF(AO244="Clôturée","",IF(R244&lt;KPI!$C$4,"En retard",""))))</f>
        <v/>
      </c>
    </row>
    <row r="245" ht="20" customHeight="1">
      <c r="A245" s="21" t="n"/>
      <c r="B245" s="21" t="n"/>
      <c r="C245" s="31" t="n"/>
      <c r="D245" s="21" t="n"/>
      <c r="E245" s="21" t="n"/>
      <c r="F245" s="21" t="n"/>
      <c r="G245" s="21" t="n"/>
      <c r="H245" s="21" t="n"/>
      <c r="I245" s="21" t="n"/>
      <c r="J245" s="21" t="n"/>
      <c r="K245" s="21" t="n"/>
      <c r="L245" s="21" t="n"/>
      <c r="M245" s="21" t="n"/>
      <c r="N245" s="21" t="n"/>
      <c r="O245" s="21" t="n"/>
      <c r="P245" s="21" t="n"/>
      <c r="Q245" s="21" t="n"/>
      <c r="R245" s="31" t="n"/>
      <c r="S245" s="32" t="n"/>
      <c r="T245" s="32" t="n"/>
      <c r="U245" s="32" t="n"/>
      <c r="V245" s="28">
        <f>IF(S245="","",IF(T245="","",(T245-S245)*24))</f>
        <v/>
      </c>
      <c r="W245" s="28">
        <f>IF(S245="","",IF(U245="","",(U245-S245)*24))</f>
        <v/>
      </c>
      <c r="X245" s="21" t="n"/>
      <c r="Y245" s="29">
        <f>IF(V245="","",IF(X245="","",IF(V245&lt;=X245,"Oui","Non")))</f>
        <v/>
      </c>
      <c r="Z245" s="21" t="n"/>
      <c r="AA245" s="21" t="n"/>
      <c r="AB245" s="21" t="n"/>
      <c r="AC245" s="21" t="n"/>
      <c r="AD245" s="21" t="n"/>
      <c r="AE245" s="33" t="n"/>
      <c r="AF245" s="21" t="n"/>
      <c r="AG245" s="21" t="n"/>
      <c r="AH245" s="21" t="n"/>
      <c r="AI245" s="21" t="n"/>
      <c r="AJ245" s="21" t="n"/>
      <c r="AK245" s="21" t="n"/>
      <c r="AL245" s="21" t="n"/>
      <c r="AM245" s="21" t="n"/>
      <c r="AN245" s="21" t="n"/>
      <c r="AO245" s="21" t="n"/>
      <c r="AP245" s="29">
        <f>IF(AO245="Clôturée",IF(IF(U245="",1,0)+IF(AB245="",1,0)+IF(AG245="",1,0)+IF(AI245="",1,0)+IF(AM245="",1,0)&gt;0,"Champs manquants","OK"),"")</f>
        <v/>
      </c>
      <c r="AQ245" s="29">
        <f>IF(R245="","",IF(KPI!$C$4="","",IF(AO245="Clôturée","",IF(R245&lt;KPI!$C$4,"En retard",""))))</f>
        <v/>
      </c>
    </row>
    <row r="246" ht="20" customHeight="1">
      <c r="A246" s="21" t="n"/>
      <c r="B246" s="21" t="n"/>
      <c r="C246" s="31" t="n"/>
      <c r="D246" s="21" t="n"/>
      <c r="E246" s="21" t="n"/>
      <c r="F246" s="21" t="n"/>
      <c r="G246" s="21" t="n"/>
      <c r="H246" s="21" t="n"/>
      <c r="I246" s="21" t="n"/>
      <c r="J246" s="21" t="n"/>
      <c r="K246" s="21" t="n"/>
      <c r="L246" s="21" t="n"/>
      <c r="M246" s="21" t="n"/>
      <c r="N246" s="21" t="n"/>
      <c r="O246" s="21" t="n"/>
      <c r="P246" s="21" t="n"/>
      <c r="Q246" s="21" t="n"/>
      <c r="R246" s="31" t="n"/>
      <c r="S246" s="32" t="n"/>
      <c r="T246" s="32" t="n"/>
      <c r="U246" s="32" t="n"/>
      <c r="V246" s="28">
        <f>IF(S246="","",IF(T246="","",(T246-S246)*24))</f>
        <v/>
      </c>
      <c r="W246" s="28">
        <f>IF(S246="","",IF(U246="","",(U246-S246)*24))</f>
        <v/>
      </c>
      <c r="X246" s="21" t="n"/>
      <c r="Y246" s="29">
        <f>IF(V246="","",IF(X246="","",IF(V246&lt;=X246,"Oui","Non")))</f>
        <v/>
      </c>
      <c r="Z246" s="21" t="n"/>
      <c r="AA246" s="21" t="n"/>
      <c r="AB246" s="21" t="n"/>
      <c r="AC246" s="21" t="n"/>
      <c r="AD246" s="21" t="n"/>
      <c r="AE246" s="33" t="n"/>
      <c r="AF246" s="21" t="n"/>
      <c r="AG246" s="21" t="n"/>
      <c r="AH246" s="21" t="n"/>
      <c r="AI246" s="21" t="n"/>
      <c r="AJ246" s="21" t="n"/>
      <c r="AK246" s="21" t="n"/>
      <c r="AL246" s="21" t="n"/>
      <c r="AM246" s="21" t="n"/>
      <c r="AN246" s="21" t="n"/>
      <c r="AO246" s="21" t="n"/>
      <c r="AP246" s="29">
        <f>IF(AO246="Clôturée",IF(IF(U246="",1,0)+IF(AB246="",1,0)+IF(AG246="",1,0)+IF(AI246="",1,0)+IF(AM246="",1,0)&gt;0,"Champs manquants","OK"),"")</f>
        <v/>
      </c>
      <c r="AQ246" s="29">
        <f>IF(R246="","",IF(KPI!$C$4="","",IF(AO246="Clôturée","",IF(R246&lt;KPI!$C$4,"En retard",""))))</f>
        <v/>
      </c>
    </row>
    <row r="247" ht="20" customHeight="1">
      <c r="A247" s="21" t="n"/>
      <c r="B247" s="21" t="n"/>
      <c r="C247" s="31" t="n"/>
      <c r="D247" s="21" t="n"/>
      <c r="E247" s="21" t="n"/>
      <c r="F247" s="21" t="n"/>
      <c r="G247" s="21" t="n"/>
      <c r="H247" s="21" t="n"/>
      <c r="I247" s="21" t="n"/>
      <c r="J247" s="21" t="n"/>
      <c r="K247" s="21" t="n"/>
      <c r="L247" s="21" t="n"/>
      <c r="M247" s="21" t="n"/>
      <c r="N247" s="21" t="n"/>
      <c r="O247" s="21" t="n"/>
      <c r="P247" s="21" t="n"/>
      <c r="Q247" s="21" t="n"/>
      <c r="R247" s="31" t="n"/>
      <c r="S247" s="32" t="n"/>
      <c r="T247" s="32" t="n"/>
      <c r="U247" s="32" t="n"/>
      <c r="V247" s="28">
        <f>IF(S247="","",IF(T247="","",(T247-S247)*24))</f>
        <v/>
      </c>
      <c r="W247" s="28">
        <f>IF(S247="","",IF(U247="","",(U247-S247)*24))</f>
        <v/>
      </c>
      <c r="X247" s="21" t="n"/>
      <c r="Y247" s="29">
        <f>IF(V247="","",IF(X247="","",IF(V247&lt;=X247,"Oui","Non")))</f>
        <v/>
      </c>
      <c r="Z247" s="21" t="n"/>
      <c r="AA247" s="21" t="n"/>
      <c r="AB247" s="21" t="n"/>
      <c r="AC247" s="21" t="n"/>
      <c r="AD247" s="21" t="n"/>
      <c r="AE247" s="33" t="n"/>
      <c r="AF247" s="21" t="n"/>
      <c r="AG247" s="21" t="n"/>
      <c r="AH247" s="21" t="n"/>
      <c r="AI247" s="21" t="n"/>
      <c r="AJ247" s="21" t="n"/>
      <c r="AK247" s="21" t="n"/>
      <c r="AL247" s="21" t="n"/>
      <c r="AM247" s="21" t="n"/>
      <c r="AN247" s="21" t="n"/>
      <c r="AO247" s="21" t="n"/>
      <c r="AP247" s="29">
        <f>IF(AO247="Clôturée",IF(IF(U247="",1,0)+IF(AB247="",1,0)+IF(AG247="",1,0)+IF(AI247="",1,0)+IF(AM247="",1,0)&gt;0,"Champs manquants","OK"),"")</f>
        <v/>
      </c>
      <c r="AQ247" s="29">
        <f>IF(R247="","",IF(KPI!$C$4="","",IF(AO247="Clôturée","",IF(R247&lt;KPI!$C$4,"En retard",""))))</f>
        <v/>
      </c>
    </row>
    <row r="248" ht="20" customHeight="1">
      <c r="A248" s="21" t="n"/>
      <c r="B248" s="21" t="n"/>
      <c r="C248" s="31" t="n"/>
      <c r="D248" s="21" t="n"/>
      <c r="E248" s="21" t="n"/>
      <c r="F248" s="21" t="n"/>
      <c r="G248" s="21" t="n"/>
      <c r="H248" s="21" t="n"/>
      <c r="I248" s="21" t="n"/>
      <c r="J248" s="21" t="n"/>
      <c r="K248" s="21" t="n"/>
      <c r="L248" s="21" t="n"/>
      <c r="M248" s="21" t="n"/>
      <c r="N248" s="21" t="n"/>
      <c r="O248" s="21" t="n"/>
      <c r="P248" s="21" t="n"/>
      <c r="Q248" s="21" t="n"/>
      <c r="R248" s="31" t="n"/>
      <c r="S248" s="32" t="n"/>
      <c r="T248" s="32" t="n"/>
      <c r="U248" s="32" t="n"/>
      <c r="V248" s="28">
        <f>IF(S248="","",IF(T248="","",(T248-S248)*24))</f>
        <v/>
      </c>
      <c r="W248" s="28">
        <f>IF(S248="","",IF(U248="","",(U248-S248)*24))</f>
        <v/>
      </c>
      <c r="X248" s="21" t="n"/>
      <c r="Y248" s="29">
        <f>IF(V248="","",IF(X248="","",IF(V248&lt;=X248,"Oui","Non")))</f>
        <v/>
      </c>
      <c r="Z248" s="21" t="n"/>
      <c r="AA248" s="21" t="n"/>
      <c r="AB248" s="21" t="n"/>
      <c r="AC248" s="21" t="n"/>
      <c r="AD248" s="21" t="n"/>
      <c r="AE248" s="33" t="n"/>
      <c r="AF248" s="21" t="n"/>
      <c r="AG248" s="21" t="n"/>
      <c r="AH248" s="21" t="n"/>
      <c r="AI248" s="21" t="n"/>
      <c r="AJ248" s="21" t="n"/>
      <c r="AK248" s="21" t="n"/>
      <c r="AL248" s="21" t="n"/>
      <c r="AM248" s="21" t="n"/>
      <c r="AN248" s="21" t="n"/>
      <c r="AO248" s="21" t="n"/>
      <c r="AP248" s="29">
        <f>IF(AO248="Clôturée",IF(IF(U248="",1,0)+IF(AB248="",1,0)+IF(AG248="",1,0)+IF(AI248="",1,0)+IF(AM248="",1,0)&gt;0,"Champs manquants","OK"),"")</f>
        <v/>
      </c>
      <c r="AQ248" s="29">
        <f>IF(R248="","",IF(KPI!$C$4="","",IF(AO248="Clôturée","",IF(R248&lt;KPI!$C$4,"En retard",""))))</f>
        <v/>
      </c>
    </row>
    <row r="249" ht="20" customHeight="1">
      <c r="A249" s="21" t="n"/>
      <c r="B249" s="21" t="n"/>
      <c r="C249" s="31" t="n"/>
      <c r="D249" s="21" t="n"/>
      <c r="E249" s="21" t="n"/>
      <c r="F249" s="21" t="n"/>
      <c r="G249" s="21" t="n"/>
      <c r="H249" s="21" t="n"/>
      <c r="I249" s="21" t="n"/>
      <c r="J249" s="21" t="n"/>
      <c r="K249" s="21" t="n"/>
      <c r="L249" s="21" t="n"/>
      <c r="M249" s="21" t="n"/>
      <c r="N249" s="21" t="n"/>
      <c r="O249" s="21" t="n"/>
      <c r="P249" s="21" t="n"/>
      <c r="Q249" s="21" t="n"/>
      <c r="R249" s="31" t="n"/>
      <c r="S249" s="32" t="n"/>
      <c r="T249" s="32" t="n"/>
      <c r="U249" s="32" t="n"/>
      <c r="V249" s="28">
        <f>IF(S249="","",IF(T249="","",(T249-S249)*24))</f>
        <v/>
      </c>
      <c r="W249" s="28">
        <f>IF(S249="","",IF(U249="","",(U249-S249)*24))</f>
        <v/>
      </c>
      <c r="X249" s="21" t="n"/>
      <c r="Y249" s="29">
        <f>IF(V249="","",IF(X249="","",IF(V249&lt;=X249,"Oui","Non")))</f>
        <v/>
      </c>
      <c r="Z249" s="21" t="n"/>
      <c r="AA249" s="21" t="n"/>
      <c r="AB249" s="21" t="n"/>
      <c r="AC249" s="21" t="n"/>
      <c r="AD249" s="21" t="n"/>
      <c r="AE249" s="33" t="n"/>
      <c r="AF249" s="21" t="n"/>
      <c r="AG249" s="21" t="n"/>
      <c r="AH249" s="21" t="n"/>
      <c r="AI249" s="21" t="n"/>
      <c r="AJ249" s="21" t="n"/>
      <c r="AK249" s="21" t="n"/>
      <c r="AL249" s="21" t="n"/>
      <c r="AM249" s="21" t="n"/>
      <c r="AN249" s="21" t="n"/>
      <c r="AO249" s="21" t="n"/>
      <c r="AP249" s="29">
        <f>IF(AO249="Clôturée",IF(IF(U249="",1,0)+IF(AB249="",1,0)+IF(AG249="",1,0)+IF(AI249="",1,0)+IF(AM249="",1,0)&gt;0,"Champs manquants","OK"),"")</f>
        <v/>
      </c>
      <c r="AQ249" s="29">
        <f>IF(R249="","",IF(KPI!$C$4="","",IF(AO249="Clôturée","",IF(R249&lt;KPI!$C$4,"En retard",""))))</f>
        <v/>
      </c>
    </row>
    <row r="250" ht="20" customHeight="1">
      <c r="A250" s="21" t="n"/>
      <c r="B250" s="21" t="n"/>
      <c r="C250" s="31" t="n"/>
      <c r="D250" s="21" t="n"/>
      <c r="E250" s="21" t="n"/>
      <c r="F250" s="21" t="n"/>
      <c r="G250" s="21" t="n"/>
      <c r="H250" s="21" t="n"/>
      <c r="I250" s="21" t="n"/>
      <c r="J250" s="21" t="n"/>
      <c r="K250" s="21" t="n"/>
      <c r="L250" s="21" t="n"/>
      <c r="M250" s="21" t="n"/>
      <c r="N250" s="21" t="n"/>
      <c r="O250" s="21" t="n"/>
      <c r="P250" s="21" t="n"/>
      <c r="Q250" s="21" t="n"/>
      <c r="R250" s="31" t="n"/>
      <c r="S250" s="32" t="n"/>
      <c r="T250" s="32" t="n"/>
      <c r="U250" s="32" t="n"/>
      <c r="V250" s="28">
        <f>IF(S250="","",IF(T250="","",(T250-S250)*24))</f>
        <v/>
      </c>
      <c r="W250" s="28">
        <f>IF(S250="","",IF(U250="","",(U250-S250)*24))</f>
        <v/>
      </c>
      <c r="X250" s="21" t="n"/>
      <c r="Y250" s="29">
        <f>IF(V250="","",IF(X250="","",IF(V250&lt;=X250,"Oui","Non")))</f>
        <v/>
      </c>
      <c r="Z250" s="21" t="n"/>
      <c r="AA250" s="21" t="n"/>
      <c r="AB250" s="21" t="n"/>
      <c r="AC250" s="21" t="n"/>
      <c r="AD250" s="21" t="n"/>
      <c r="AE250" s="33" t="n"/>
      <c r="AF250" s="21" t="n"/>
      <c r="AG250" s="21" t="n"/>
      <c r="AH250" s="21" t="n"/>
      <c r="AI250" s="21" t="n"/>
      <c r="AJ250" s="21" t="n"/>
      <c r="AK250" s="21" t="n"/>
      <c r="AL250" s="21" t="n"/>
      <c r="AM250" s="21" t="n"/>
      <c r="AN250" s="21" t="n"/>
      <c r="AO250" s="21" t="n"/>
      <c r="AP250" s="29">
        <f>IF(AO250="Clôturée",IF(IF(U250="",1,0)+IF(AB250="",1,0)+IF(AG250="",1,0)+IF(AI250="",1,0)+IF(AM250="",1,0)&gt;0,"Champs manquants","OK"),"")</f>
        <v/>
      </c>
      <c r="AQ250" s="29">
        <f>IF(R250="","",IF(KPI!$C$4="","",IF(AO250="Clôturée","",IF(R250&lt;KPI!$C$4,"En retard",""))))</f>
        <v/>
      </c>
    </row>
    <row r="251" ht="20" customHeight="1">
      <c r="A251" s="21" t="n"/>
      <c r="B251" s="21" t="n"/>
      <c r="C251" s="31" t="n"/>
      <c r="D251" s="21" t="n"/>
      <c r="E251" s="21" t="n"/>
      <c r="F251" s="21" t="n"/>
      <c r="G251" s="21" t="n"/>
      <c r="H251" s="21" t="n"/>
      <c r="I251" s="21" t="n"/>
      <c r="J251" s="21" t="n"/>
      <c r="K251" s="21" t="n"/>
      <c r="L251" s="21" t="n"/>
      <c r="M251" s="21" t="n"/>
      <c r="N251" s="21" t="n"/>
      <c r="O251" s="21" t="n"/>
      <c r="P251" s="21" t="n"/>
      <c r="Q251" s="21" t="n"/>
      <c r="R251" s="31" t="n"/>
      <c r="S251" s="32" t="n"/>
      <c r="T251" s="32" t="n"/>
      <c r="U251" s="32" t="n"/>
      <c r="V251" s="28">
        <f>IF(S251="","",IF(T251="","",(T251-S251)*24))</f>
        <v/>
      </c>
      <c r="W251" s="28">
        <f>IF(S251="","",IF(U251="","",(U251-S251)*24))</f>
        <v/>
      </c>
      <c r="X251" s="21" t="n"/>
      <c r="Y251" s="29">
        <f>IF(V251="","",IF(X251="","",IF(V251&lt;=X251,"Oui","Non")))</f>
        <v/>
      </c>
      <c r="Z251" s="21" t="n"/>
      <c r="AA251" s="21" t="n"/>
      <c r="AB251" s="21" t="n"/>
      <c r="AC251" s="21" t="n"/>
      <c r="AD251" s="21" t="n"/>
      <c r="AE251" s="33" t="n"/>
      <c r="AF251" s="21" t="n"/>
      <c r="AG251" s="21" t="n"/>
      <c r="AH251" s="21" t="n"/>
      <c r="AI251" s="21" t="n"/>
      <c r="AJ251" s="21" t="n"/>
      <c r="AK251" s="21" t="n"/>
      <c r="AL251" s="21" t="n"/>
      <c r="AM251" s="21" t="n"/>
      <c r="AN251" s="21" t="n"/>
      <c r="AO251" s="21" t="n"/>
      <c r="AP251" s="29">
        <f>IF(AO251="Clôturée",IF(IF(U251="",1,0)+IF(AB251="",1,0)+IF(AG251="",1,0)+IF(AI251="",1,0)+IF(AM251="",1,0)&gt;0,"Champs manquants","OK"),"")</f>
        <v/>
      </c>
      <c r="AQ251" s="29">
        <f>IF(R251="","",IF(KPI!$C$4="","",IF(AO251="Clôturée","",IF(R251&lt;KPI!$C$4,"En retard",""))))</f>
        <v/>
      </c>
    </row>
    <row r="252" ht="20" customHeight="1">
      <c r="A252" s="21" t="n"/>
      <c r="B252" s="21" t="n"/>
      <c r="C252" s="31" t="n"/>
      <c r="D252" s="21" t="n"/>
      <c r="E252" s="21" t="n"/>
      <c r="F252" s="21" t="n"/>
      <c r="G252" s="21" t="n"/>
      <c r="H252" s="21" t="n"/>
      <c r="I252" s="21" t="n"/>
      <c r="J252" s="21" t="n"/>
      <c r="K252" s="21" t="n"/>
      <c r="L252" s="21" t="n"/>
      <c r="M252" s="21" t="n"/>
      <c r="N252" s="21" t="n"/>
      <c r="O252" s="21" t="n"/>
      <c r="P252" s="21" t="n"/>
      <c r="Q252" s="21" t="n"/>
      <c r="R252" s="31" t="n"/>
      <c r="S252" s="32" t="n"/>
      <c r="T252" s="32" t="n"/>
      <c r="U252" s="32" t="n"/>
      <c r="V252" s="28">
        <f>IF(S252="","",IF(T252="","",(T252-S252)*24))</f>
        <v/>
      </c>
      <c r="W252" s="28">
        <f>IF(S252="","",IF(U252="","",(U252-S252)*24))</f>
        <v/>
      </c>
      <c r="X252" s="21" t="n"/>
      <c r="Y252" s="29">
        <f>IF(V252="","",IF(X252="","",IF(V252&lt;=X252,"Oui","Non")))</f>
        <v/>
      </c>
      <c r="Z252" s="21" t="n"/>
      <c r="AA252" s="21" t="n"/>
      <c r="AB252" s="21" t="n"/>
      <c r="AC252" s="21" t="n"/>
      <c r="AD252" s="21" t="n"/>
      <c r="AE252" s="33" t="n"/>
      <c r="AF252" s="21" t="n"/>
      <c r="AG252" s="21" t="n"/>
      <c r="AH252" s="21" t="n"/>
      <c r="AI252" s="21" t="n"/>
      <c r="AJ252" s="21" t="n"/>
      <c r="AK252" s="21" t="n"/>
      <c r="AL252" s="21" t="n"/>
      <c r="AM252" s="21" t="n"/>
      <c r="AN252" s="21" t="n"/>
      <c r="AO252" s="21" t="n"/>
      <c r="AP252" s="29">
        <f>IF(AO252="Clôturée",IF(IF(U252="",1,0)+IF(AB252="",1,0)+IF(AG252="",1,0)+IF(AI252="",1,0)+IF(AM252="",1,0)&gt;0,"Champs manquants","OK"),"")</f>
        <v/>
      </c>
      <c r="AQ252" s="29">
        <f>IF(R252="","",IF(KPI!$C$4="","",IF(AO252="Clôturée","",IF(R252&lt;KPI!$C$4,"En retard",""))))</f>
        <v/>
      </c>
    </row>
    <row r="253" ht="20" customHeight="1">
      <c r="A253" s="21" t="n"/>
      <c r="B253" s="21" t="n"/>
      <c r="C253" s="31" t="n"/>
      <c r="D253" s="21" t="n"/>
      <c r="E253" s="21" t="n"/>
      <c r="F253" s="21" t="n"/>
      <c r="G253" s="21" t="n"/>
      <c r="H253" s="21" t="n"/>
      <c r="I253" s="21" t="n"/>
      <c r="J253" s="21" t="n"/>
      <c r="K253" s="21" t="n"/>
      <c r="L253" s="21" t="n"/>
      <c r="M253" s="21" t="n"/>
      <c r="N253" s="21" t="n"/>
      <c r="O253" s="21" t="n"/>
      <c r="P253" s="21" t="n"/>
      <c r="Q253" s="21" t="n"/>
      <c r="R253" s="31" t="n"/>
      <c r="S253" s="32" t="n"/>
      <c r="T253" s="32" t="n"/>
      <c r="U253" s="32" t="n"/>
      <c r="V253" s="28">
        <f>IF(S253="","",IF(T253="","",(T253-S253)*24))</f>
        <v/>
      </c>
      <c r="W253" s="28">
        <f>IF(S253="","",IF(U253="","",(U253-S253)*24))</f>
        <v/>
      </c>
      <c r="X253" s="21" t="n"/>
      <c r="Y253" s="29">
        <f>IF(V253="","",IF(X253="","",IF(V253&lt;=X253,"Oui","Non")))</f>
        <v/>
      </c>
      <c r="Z253" s="21" t="n"/>
      <c r="AA253" s="21" t="n"/>
      <c r="AB253" s="21" t="n"/>
      <c r="AC253" s="21" t="n"/>
      <c r="AD253" s="21" t="n"/>
      <c r="AE253" s="33" t="n"/>
      <c r="AF253" s="21" t="n"/>
      <c r="AG253" s="21" t="n"/>
      <c r="AH253" s="21" t="n"/>
      <c r="AI253" s="21" t="n"/>
      <c r="AJ253" s="21" t="n"/>
      <c r="AK253" s="21" t="n"/>
      <c r="AL253" s="21" t="n"/>
      <c r="AM253" s="21" t="n"/>
      <c r="AN253" s="21" t="n"/>
      <c r="AO253" s="21" t="n"/>
      <c r="AP253" s="29">
        <f>IF(AO253="Clôturée",IF(IF(U253="",1,0)+IF(AB253="",1,0)+IF(AG253="",1,0)+IF(AI253="",1,0)+IF(AM253="",1,0)&gt;0,"Champs manquants","OK"),"")</f>
        <v/>
      </c>
      <c r="AQ253" s="29">
        <f>IF(R253="","",IF(KPI!$C$4="","",IF(AO253="Clôturée","",IF(R253&lt;KPI!$C$4,"En retard",""))))</f>
        <v/>
      </c>
    </row>
    <row r="254" ht="20" customHeight="1">
      <c r="A254" s="21" t="n"/>
      <c r="B254" s="21" t="n"/>
      <c r="C254" s="31" t="n"/>
      <c r="D254" s="21" t="n"/>
      <c r="E254" s="21" t="n"/>
      <c r="F254" s="21" t="n"/>
      <c r="G254" s="21" t="n"/>
      <c r="H254" s="21" t="n"/>
      <c r="I254" s="21" t="n"/>
      <c r="J254" s="21" t="n"/>
      <c r="K254" s="21" t="n"/>
      <c r="L254" s="21" t="n"/>
      <c r="M254" s="21" t="n"/>
      <c r="N254" s="21" t="n"/>
      <c r="O254" s="21" t="n"/>
      <c r="P254" s="21" t="n"/>
      <c r="Q254" s="21" t="n"/>
      <c r="R254" s="31" t="n"/>
      <c r="S254" s="32" t="n"/>
      <c r="T254" s="32" t="n"/>
      <c r="U254" s="32" t="n"/>
      <c r="V254" s="28">
        <f>IF(S254="","",IF(T254="","",(T254-S254)*24))</f>
        <v/>
      </c>
      <c r="W254" s="28">
        <f>IF(S254="","",IF(U254="","",(U254-S254)*24))</f>
        <v/>
      </c>
      <c r="X254" s="21" t="n"/>
      <c r="Y254" s="29">
        <f>IF(V254="","",IF(X254="","",IF(V254&lt;=X254,"Oui","Non")))</f>
        <v/>
      </c>
      <c r="Z254" s="21" t="n"/>
      <c r="AA254" s="21" t="n"/>
      <c r="AB254" s="21" t="n"/>
      <c r="AC254" s="21" t="n"/>
      <c r="AD254" s="21" t="n"/>
      <c r="AE254" s="33" t="n"/>
      <c r="AF254" s="21" t="n"/>
      <c r="AG254" s="21" t="n"/>
      <c r="AH254" s="21" t="n"/>
      <c r="AI254" s="21" t="n"/>
      <c r="AJ254" s="21" t="n"/>
      <c r="AK254" s="21" t="n"/>
      <c r="AL254" s="21" t="n"/>
      <c r="AM254" s="21" t="n"/>
      <c r="AN254" s="21" t="n"/>
      <c r="AO254" s="21" t="n"/>
      <c r="AP254" s="29">
        <f>IF(AO254="Clôturée",IF(IF(U254="",1,0)+IF(AB254="",1,0)+IF(AG254="",1,0)+IF(AI254="",1,0)+IF(AM254="",1,0)&gt;0,"Champs manquants","OK"),"")</f>
        <v/>
      </c>
      <c r="AQ254" s="29">
        <f>IF(R254="","",IF(KPI!$C$4="","",IF(AO254="Clôturée","",IF(R254&lt;KPI!$C$4,"En retard",""))))</f>
        <v/>
      </c>
    </row>
    <row r="255" ht="20" customHeight="1">
      <c r="A255" s="21" t="n"/>
      <c r="B255" s="21" t="n"/>
      <c r="C255" s="31" t="n"/>
      <c r="D255" s="21" t="n"/>
      <c r="E255" s="21" t="n"/>
      <c r="F255" s="21" t="n"/>
      <c r="G255" s="21" t="n"/>
      <c r="H255" s="21" t="n"/>
      <c r="I255" s="21" t="n"/>
      <c r="J255" s="21" t="n"/>
      <c r="K255" s="21" t="n"/>
      <c r="L255" s="21" t="n"/>
      <c r="M255" s="21" t="n"/>
      <c r="N255" s="21" t="n"/>
      <c r="O255" s="21" t="n"/>
      <c r="P255" s="21" t="n"/>
      <c r="Q255" s="21" t="n"/>
      <c r="R255" s="31" t="n"/>
      <c r="S255" s="32" t="n"/>
      <c r="T255" s="32" t="n"/>
      <c r="U255" s="32" t="n"/>
      <c r="V255" s="28">
        <f>IF(S255="","",IF(T255="","",(T255-S255)*24))</f>
        <v/>
      </c>
      <c r="W255" s="28">
        <f>IF(S255="","",IF(U255="","",(U255-S255)*24))</f>
        <v/>
      </c>
      <c r="X255" s="21" t="n"/>
      <c r="Y255" s="29">
        <f>IF(V255="","",IF(X255="","",IF(V255&lt;=X255,"Oui","Non")))</f>
        <v/>
      </c>
      <c r="Z255" s="21" t="n"/>
      <c r="AA255" s="21" t="n"/>
      <c r="AB255" s="21" t="n"/>
      <c r="AC255" s="21" t="n"/>
      <c r="AD255" s="21" t="n"/>
      <c r="AE255" s="33" t="n"/>
      <c r="AF255" s="21" t="n"/>
      <c r="AG255" s="21" t="n"/>
      <c r="AH255" s="21" t="n"/>
      <c r="AI255" s="21" t="n"/>
      <c r="AJ255" s="21" t="n"/>
      <c r="AK255" s="21" t="n"/>
      <c r="AL255" s="21" t="n"/>
      <c r="AM255" s="21" t="n"/>
      <c r="AN255" s="21" t="n"/>
      <c r="AO255" s="21" t="n"/>
      <c r="AP255" s="29">
        <f>IF(AO255="Clôturée",IF(IF(U255="",1,0)+IF(AB255="",1,0)+IF(AG255="",1,0)+IF(AI255="",1,0)+IF(AM255="",1,0)&gt;0,"Champs manquants","OK"),"")</f>
        <v/>
      </c>
      <c r="AQ255" s="29">
        <f>IF(R255="","",IF(KPI!$C$4="","",IF(AO255="Clôturée","",IF(R255&lt;KPI!$C$4,"En retard",""))))</f>
        <v/>
      </c>
    </row>
    <row r="256" ht="20" customHeight="1">
      <c r="A256" s="21" t="n"/>
      <c r="B256" s="21" t="n"/>
      <c r="C256" s="31" t="n"/>
      <c r="D256" s="21" t="n"/>
      <c r="E256" s="21" t="n"/>
      <c r="F256" s="21" t="n"/>
      <c r="G256" s="21" t="n"/>
      <c r="H256" s="21" t="n"/>
      <c r="I256" s="21" t="n"/>
      <c r="J256" s="21" t="n"/>
      <c r="K256" s="21" t="n"/>
      <c r="L256" s="21" t="n"/>
      <c r="M256" s="21" t="n"/>
      <c r="N256" s="21" t="n"/>
      <c r="O256" s="21" t="n"/>
      <c r="P256" s="21" t="n"/>
      <c r="Q256" s="21" t="n"/>
      <c r="R256" s="31" t="n"/>
      <c r="S256" s="32" t="n"/>
      <c r="T256" s="32" t="n"/>
      <c r="U256" s="32" t="n"/>
      <c r="V256" s="28">
        <f>IF(S256="","",IF(T256="","",(T256-S256)*24))</f>
        <v/>
      </c>
      <c r="W256" s="28">
        <f>IF(S256="","",IF(U256="","",(U256-S256)*24))</f>
        <v/>
      </c>
      <c r="X256" s="21" t="n"/>
      <c r="Y256" s="29">
        <f>IF(V256="","",IF(X256="","",IF(V256&lt;=X256,"Oui","Non")))</f>
        <v/>
      </c>
      <c r="Z256" s="21" t="n"/>
      <c r="AA256" s="21" t="n"/>
      <c r="AB256" s="21" t="n"/>
      <c r="AC256" s="21" t="n"/>
      <c r="AD256" s="21" t="n"/>
      <c r="AE256" s="33" t="n"/>
      <c r="AF256" s="21" t="n"/>
      <c r="AG256" s="21" t="n"/>
      <c r="AH256" s="21" t="n"/>
      <c r="AI256" s="21" t="n"/>
      <c r="AJ256" s="21" t="n"/>
      <c r="AK256" s="21" t="n"/>
      <c r="AL256" s="21" t="n"/>
      <c r="AM256" s="21" t="n"/>
      <c r="AN256" s="21" t="n"/>
      <c r="AO256" s="21" t="n"/>
      <c r="AP256" s="29">
        <f>IF(AO256="Clôturée",IF(IF(U256="",1,0)+IF(AB256="",1,0)+IF(AG256="",1,0)+IF(AI256="",1,0)+IF(AM256="",1,0)&gt;0,"Champs manquants","OK"),"")</f>
        <v/>
      </c>
      <c r="AQ256" s="29">
        <f>IF(R256="","",IF(KPI!$C$4="","",IF(AO256="Clôturée","",IF(R256&lt;KPI!$C$4,"En retard",""))))</f>
        <v/>
      </c>
    </row>
    <row r="257" ht="20" customHeight="1">
      <c r="A257" s="21" t="n"/>
      <c r="B257" s="21" t="n"/>
      <c r="C257" s="31" t="n"/>
      <c r="D257" s="21" t="n"/>
      <c r="E257" s="21" t="n"/>
      <c r="F257" s="21" t="n"/>
      <c r="G257" s="21" t="n"/>
      <c r="H257" s="21" t="n"/>
      <c r="I257" s="21" t="n"/>
      <c r="J257" s="21" t="n"/>
      <c r="K257" s="21" t="n"/>
      <c r="L257" s="21" t="n"/>
      <c r="M257" s="21" t="n"/>
      <c r="N257" s="21" t="n"/>
      <c r="O257" s="21" t="n"/>
      <c r="P257" s="21" t="n"/>
      <c r="Q257" s="21" t="n"/>
      <c r="R257" s="31" t="n"/>
      <c r="S257" s="32" t="n"/>
      <c r="T257" s="32" t="n"/>
      <c r="U257" s="32" t="n"/>
      <c r="V257" s="28">
        <f>IF(S257="","",IF(T257="","",(T257-S257)*24))</f>
        <v/>
      </c>
      <c r="W257" s="28">
        <f>IF(S257="","",IF(U257="","",(U257-S257)*24))</f>
        <v/>
      </c>
      <c r="X257" s="21" t="n"/>
      <c r="Y257" s="29">
        <f>IF(V257="","",IF(X257="","",IF(V257&lt;=X257,"Oui","Non")))</f>
        <v/>
      </c>
      <c r="Z257" s="21" t="n"/>
      <c r="AA257" s="21" t="n"/>
      <c r="AB257" s="21" t="n"/>
      <c r="AC257" s="21" t="n"/>
      <c r="AD257" s="21" t="n"/>
      <c r="AE257" s="33" t="n"/>
      <c r="AF257" s="21" t="n"/>
      <c r="AG257" s="21" t="n"/>
      <c r="AH257" s="21" t="n"/>
      <c r="AI257" s="21" t="n"/>
      <c r="AJ257" s="21" t="n"/>
      <c r="AK257" s="21" t="n"/>
      <c r="AL257" s="21" t="n"/>
      <c r="AM257" s="21" t="n"/>
      <c r="AN257" s="21" t="n"/>
      <c r="AO257" s="21" t="n"/>
      <c r="AP257" s="29">
        <f>IF(AO257="Clôturée",IF(IF(U257="",1,0)+IF(AB257="",1,0)+IF(AG257="",1,0)+IF(AI257="",1,0)+IF(AM257="",1,0)&gt;0,"Champs manquants","OK"),"")</f>
        <v/>
      </c>
      <c r="AQ257" s="29">
        <f>IF(R257="","",IF(KPI!$C$4="","",IF(AO257="Clôturée","",IF(R257&lt;KPI!$C$4,"En retard",""))))</f>
        <v/>
      </c>
    </row>
    <row r="258" ht="20" customHeight="1">
      <c r="A258" s="21" t="n"/>
      <c r="B258" s="21" t="n"/>
      <c r="C258" s="31" t="n"/>
      <c r="D258" s="21" t="n"/>
      <c r="E258" s="21" t="n"/>
      <c r="F258" s="21" t="n"/>
      <c r="G258" s="21" t="n"/>
      <c r="H258" s="21" t="n"/>
      <c r="I258" s="21" t="n"/>
      <c r="J258" s="21" t="n"/>
      <c r="K258" s="21" t="n"/>
      <c r="L258" s="21" t="n"/>
      <c r="M258" s="21" t="n"/>
      <c r="N258" s="21" t="n"/>
      <c r="O258" s="21" t="n"/>
      <c r="P258" s="21" t="n"/>
      <c r="Q258" s="21" t="n"/>
      <c r="R258" s="31" t="n"/>
      <c r="S258" s="32" t="n"/>
      <c r="T258" s="32" t="n"/>
      <c r="U258" s="32" t="n"/>
      <c r="V258" s="28">
        <f>IF(S258="","",IF(T258="","",(T258-S258)*24))</f>
        <v/>
      </c>
      <c r="W258" s="28">
        <f>IF(S258="","",IF(U258="","",(U258-S258)*24))</f>
        <v/>
      </c>
      <c r="X258" s="21" t="n"/>
      <c r="Y258" s="29">
        <f>IF(V258="","",IF(X258="","",IF(V258&lt;=X258,"Oui","Non")))</f>
        <v/>
      </c>
      <c r="Z258" s="21" t="n"/>
      <c r="AA258" s="21" t="n"/>
      <c r="AB258" s="21" t="n"/>
      <c r="AC258" s="21" t="n"/>
      <c r="AD258" s="21" t="n"/>
      <c r="AE258" s="33" t="n"/>
      <c r="AF258" s="21" t="n"/>
      <c r="AG258" s="21" t="n"/>
      <c r="AH258" s="21" t="n"/>
      <c r="AI258" s="21" t="n"/>
      <c r="AJ258" s="21" t="n"/>
      <c r="AK258" s="21" t="n"/>
      <c r="AL258" s="21" t="n"/>
      <c r="AM258" s="21" t="n"/>
      <c r="AN258" s="21" t="n"/>
      <c r="AO258" s="21" t="n"/>
      <c r="AP258" s="29">
        <f>IF(AO258="Clôturée",IF(IF(U258="",1,0)+IF(AB258="",1,0)+IF(AG258="",1,0)+IF(AI258="",1,0)+IF(AM258="",1,0)&gt;0,"Champs manquants","OK"),"")</f>
        <v/>
      </c>
      <c r="AQ258" s="29">
        <f>IF(R258="","",IF(KPI!$C$4="","",IF(AO258="Clôturée","",IF(R258&lt;KPI!$C$4,"En retard",""))))</f>
        <v/>
      </c>
    </row>
    <row r="259" ht="20" customHeight="1">
      <c r="A259" s="21" t="n"/>
      <c r="B259" s="21" t="n"/>
      <c r="C259" s="31" t="n"/>
      <c r="D259" s="21" t="n"/>
      <c r="E259" s="21" t="n"/>
      <c r="F259" s="21" t="n"/>
      <c r="G259" s="21" t="n"/>
      <c r="H259" s="21" t="n"/>
      <c r="I259" s="21" t="n"/>
      <c r="J259" s="21" t="n"/>
      <c r="K259" s="21" t="n"/>
      <c r="L259" s="21" t="n"/>
      <c r="M259" s="21" t="n"/>
      <c r="N259" s="21" t="n"/>
      <c r="O259" s="21" t="n"/>
      <c r="P259" s="21" t="n"/>
      <c r="Q259" s="21" t="n"/>
      <c r="R259" s="31" t="n"/>
      <c r="S259" s="32" t="n"/>
      <c r="T259" s="32" t="n"/>
      <c r="U259" s="32" t="n"/>
      <c r="V259" s="28">
        <f>IF(S259="","",IF(T259="","",(T259-S259)*24))</f>
        <v/>
      </c>
      <c r="W259" s="28">
        <f>IF(S259="","",IF(U259="","",(U259-S259)*24))</f>
        <v/>
      </c>
      <c r="X259" s="21" t="n"/>
      <c r="Y259" s="29">
        <f>IF(V259="","",IF(X259="","",IF(V259&lt;=X259,"Oui","Non")))</f>
        <v/>
      </c>
      <c r="Z259" s="21" t="n"/>
      <c r="AA259" s="21" t="n"/>
      <c r="AB259" s="21" t="n"/>
      <c r="AC259" s="21" t="n"/>
      <c r="AD259" s="21" t="n"/>
      <c r="AE259" s="33" t="n"/>
      <c r="AF259" s="21" t="n"/>
      <c r="AG259" s="21" t="n"/>
      <c r="AH259" s="21" t="n"/>
      <c r="AI259" s="21" t="n"/>
      <c r="AJ259" s="21" t="n"/>
      <c r="AK259" s="21" t="n"/>
      <c r="AL259" s="21" t="n"/>
      <c r="AM259" s="21" t="n"/>
      <c r="AN259" s="21" t="n"/>
      <c r="AO259" s="21" t="n"/>
      <c r="AP259" s="29">
        <f>IF(AO259="Clôturée",IF(IF(U259="",1,0)+IF(AB259="",1,0)+IF(AG259="",1,0)+IF(AI259="",1,0)+IF(AM259="",1,0)&gt;0,"Champs manquants","OK"),"")</f>
        <v/>
      </c>
      <c r="AQ259" s="29">
        <f>IF(R259="","",IF(KPI!$C$4="","",IF(AO259="Clôturée","",IF(R259&lt;KPI!$C$4,"En retard",""))))</f>
        <v/>
      </c>
    </row>
    <row r="260" ht="20" customHeight="1">
      <c r="A260" s="21" t="n"/>
      <c r="B260" s="21" t="n"/>
      <c r="C260" s="31" t="n"/>
      <c r="D260" s="21" t="n"/>
      <c r="E260" s="21" t="n"/>
      <c r="F260" s="21" t="n"/>
      <c r="G260" s="21" t="n"/>
      <c r="H260" s="21" t="n"/>
      <c r="I260" s="21" t="n"/>
      <c r="J260" s="21" t="n"/>
      <c r="K260" s="21" t="n"/>
      <c r="L260" s="21" t="n"/>
      <c r="M260" s="21" t="n"/>
      <c r="N260" s="21" t="n"/>
      <c r="O260" s="21" t="n"/>
      <c r="P260" s="21" t="n"/>
      <c r="Q260" s="21" t="n"/>
      <c r="R260" s="31" t="n"/>
      <c r="S260" s="32" t="n"/>
      <c r="T260" s="32" t="n"/>
      <c r="U260" s="32" t="n"/>
      <c r="V260" s="28">
        <f>IF(S260="","",IF(T260="","",(T260-S260)*24))</f>
        <v/>
      </c>
      <c r="W260" s="28">
        <f>IF(S260="","",IF(U260="","",(U260-S260)*24))</f>
        <v/>
      </c>
      <c r="X260" s="21" t="n"/>
      <c r="Y260" s="29">
        <f>IF(V260="","",IF(X260="","",IF(V260&lt;=X260,"Oui","Non")))</f>
        <v/>
      </c>
      <c r="Z260" s="21" t="n"/>
      <c r="AA260" s="21" t="n"/>
      <c r="AB260" s="21" t="n"/>
      <c r="AC260" s="21" t="n"/>
      <c r="AD260" s="21" t="n"/>
      <c r="AE260" s="33" t="n"/>
      <c r="AF260" s="21" t="n"/>
      <c r="AG260" s="21" t="n"/>
      <c r="AH260" s="21" t="n"/>
      <c r="AI260" s="21" t="n"/>
      <c r="AJ260" s="21" t="n"/>
      <c r="AK260" s="21" t="n"/>
      <c r="AL260" s="21" t="n"/>
      <c r="AM260" s="21" t="n"/>
      <c r="AN260" s="21" t="n"/>
      <c r="AO260" s="21" t="n"/>
      <c r="AP260" s="29">
        <f>IF(AO260="Clôturée",IF(IF(U260="",1,0)+IF(AB260="",1,0)+IF(AG260="",1,0)+IF(AI260="",1,0)+IF(AM260="",1,0)&gt;0,"Champs manquants","OK"),"")</f>
        <v/>
      </c>
      <c r="AQ260" s="29">
        <f>IF(R260="","",IF(KPI!$C$4="","",IF(AO260="Clôturée","",IF(R260&lt;KPI!$C$4,"En retard",""))))</f>
        <v/>
      </c>
    </row>
    <row r="261" ht="20" customHeight="1">
      <c r="A261" s="21" t="n"/>
      <c r="B261" s="21" t="n"/>
      <c r="C261" s="31" t="n"/>
      <c r="D261" s="21" t="n"/>
      <c r="E261" s="21" t="n"/>
      <c r="F261" s="21" t="n"/>
      <c r="G261" s="21" t="n"/>
      <c r="H261" s="21" t="n"/>
      <c r="I261" s="21" t="n"/>
      <c r="J261" s="21" t="n"/>
      <c r="K261" s="21" t="n"/>
      <c r="L261" s="21" t="n"/>
      <c r="M261" s="21" t="n"/>
      <c r="N261" s="21" t="n"/>
      <c r="O261" s="21" t="n"/>
      <c r="P261" s="21" t="n"/>
      <c r="Q261" s="21" t="n"/>
      <c r="R261" s="31" t="n"/>
      <c r="S261" s="32" t="n"/>
      <c r="T261" s="32" t="n"/>
      <c r="U261" s="32" t="n"/>
      <c r="V261" s="28">
        <f>IF(S261="","",IF(T261="","",(T261-S261)*24))</f>
        <v/>
      </c>
      <c r="W261" s="28">
        <f>IF(S261="","",IF(U261="","",(U261-S261)*24))</f>
        <v/>
      </c>
      <c r="X261" s="21" t="n"/>
      <c r="Y261" s="29">
        <f>IF(V261="","",IF(X261="","",IF(V261&lt;=X261,"Oui","Non")))</f>
        <v/>
      </c>
      <c r="Z261" s="21" t="n"/>
      <c r="AA261" s="21" t="n"/>
      <c r="AB261" s="21" t="n"/>
      <c r="AC261" s="21" t="n"/>
      <c r="AD261" s="21" t="n"/>
      <c r="AE261" s="33" t="n"/>
      <c r="AF261" s="21" t="n"/>
      <c r="AG261" s="21" t="n"/>
      <c r="AH261" s="21" t="n"/>
      <c r="AI261" s="21" t="n"/>
      <c r="AJ261" s="21" t="n"/>
      <c r="AK261" s="21" t="n"/>
      <c r="AL261" s="21" t="n"/>
      <c r="AM261" s="21" t="n"/>
      <c r="AN261" s="21" t="n"/>
      <c r="AO261" s="21" t="n"/>
      <c r="AP261" s="29">
        <f>IF(AO261="Clôturée",IF(IF(U261="",1,0)+IF(AB261="",1,0)+IF(AG261="",1,0)+IF(AI261="",1,0)+IF(AM261="",1,0)&gt;0,"Champs manquants","OK"),"")</f>
        <v/>
      </c>
      <c r="AQ261" s="29">
        <f>IF(R261="","",IF(KPI!$C$4="","",IF(AO261="Clôturée","",IF(R261&lt;KPI!$C$4,"En retard",""))))</f>
        <v/>
      </c>
    </row>
    <row r="262" ht="20" customHeight="1">
      <c r="A262" s="21" t="n"/>
      <c r="B262" s="21" t="n"/>
      <c r="C262" s="31" t="n"/>
      <c r="D262" s="21" t="n"/>
      <c r="E262" s="21" t="n"/>
      <c r="F262" s="21" t="n"/>
      <c r="G262" s="21" t="n"/>
      <c r="H262" s="21" t="n"/>
      <c r="I262" s="21" t="n"/>
      <c r="J262" s="21" t="n"/>
      <c r="K262" s="21" t="n"/>
      <c r="L262" s="21" t="n"/>
      <c r="M262" s="21" t="n"/>
      <c r="N262" s="21" t="n"/>
      <c r="O262" s="21" t="n"/>
      <c r="P262" s="21" t="n"/>
      <c r="Q262" s="21" t="n"/>
      <c r="R262" s="31" t="n"/>
      <c r="S262" s="32" t="n"/>
      <c r="T262" s="32" t="n"/>
      <c r="U262" s="32" t="n"/>
      <c r="V262" s="28">
        <f>IF(S262="","",IF(T262="","",(T262-S262)*24))</f>
        <v/>
      </c>
      <c r="W262" s="28">
        <f>IF(S262="","",IF(U262="","",(U262-S262)*24))</f>
        <v/>
      </c>
      <c r="X262" s="21" t="n"/>
      <c r="Y262" s="29">
        <f>IF(V262="","",IF(X262="","",IF(V262&lt;=X262,"Oui","Non")))</f>
        <v/>
      </c>
      <c r="Z262" s="21" t="n"/>
      <c r="AA262" s="21" t="n"/>
      <c r="AB262" s="21" t="n"/>
      <c r="AC262" s="21" t="n"/>
      <c r="AD262" s="21" t="n"/>
      <c r="AE262" s="33" t="n"/>
      <c r="AF262" s="21" t="n"/>
      <c r="AG262" s="21" t="n"/>
      <c r="AH262" s="21" t="n"/>
      <c r="AI262" s="21" t="n"/>
      <c r="AJ262" s="21" t="n"/>
      <c r="AK262" s="21" t="n"/>
      <c r="AL262" s="21" t="n"/>
      <c r="AM262" s="21" t="n"/>
      <c r="AN262" s="21" t="n"/>
      <c r="AO262" s="21" t="n"/>
      <c r="AP262" s="29">
        <f>IF(AO262="Clôturée",IF(IF(U262="",1,0)+IF(AB262="",1,0)+IF(AG262="",1,0)+IF(AI262="",1,0)+IF(AM262="",1,0)&gt;0,"Champs manquants","OK"),"")</f>
        <v/>
      </c>
      <c r="AQ262" s="29">
        <f>IF(R262="","",IF(KPI!$C$4="","",IF(AO262="Clôturée","",IF(R262&lt;KPI!$C$4,"En retard",""))))</f>
        <v/>
      </c>
    </row>
    <row r="263" ht="20" customHeight="1">
      <c r="A263" s="21" t="n"/>
      <c r="B263" s="21" t="n"/>
      <c r="C263" s="31" t="n"/>
      <c r="D263" s="21" t="n"/>
      <c r="E263" s="21" t="n"/>
      <c r="F263" s="21" t="n"/>
      <c r="G263" s="21" t="n"/>
      <c r="H263" s="21" t="n"/>
      <c r="I263" s="21" t="n"/>
      <c r="J263" s="21" t="n"/>
      <c r="K263" s="21" t="n"/>
      <c r="L263" s="21" t="n"/>
      <c r="M263" s="21" t="n"/>
      <c r="N263" s="21" t="n"/>
      <c r="O263" s="21" t="n"/>
      <c r="P263" s="21" t="n"/>
      <c r="Q263" s="21" t="n"/>
      <c r="R263" s="31" t="n"/>
      <c r="S263" s="32" t="n"/>
      <c r="T263" s="32" t="n"/>
      <c r="U263" s="32" t="n"/>
      <c r="V263" s="28">
        <f>IF(S263="","",IF(T263="","",(T263-S263)*24))</f>
        <v/>
      </c>
      <c r="W263" s="28">
        <f>IF(S263="","",IF(U263="","",(U263-S263)*24))</f>
        <v/>
      </c>
      <c r="X263" s="21" t="n"/>
      <c r="Y263" s="29">
        <f>IF(V263="","",IF(X263="","",IF(V263&lt;=X263,"Oui","Non")))</f>
        <v/>
      </c>
      <c r="Z263" s="21" t="n"/>
      <c r="AA263" s="21" t="n"/>
      <c r="AB263" s="21" t="n"/>
      <c r="AC263" s="21" t="n"/>
      <c r="AD263" s="21" t="n"/>
      <c r="AE263" s="33" t="n"/>
      <c r="AF263" s="21" t="n"/>
      <c r="AG263" s="21" t="n"/>
      <c r="AH263" s="21" t="n"/>
      <c r="AI263" s="21" t="n"/>
      <c r="AJ263" s="21" t="n"/>
      <c r="AK263" s="21" t="n"/>
      <c r="AL263" s="21" t="n"/>
      <c r="AM263" s="21" t="n"/>
      <c r="AN263" s="21" t="n"/>
      <c r="AO263" s="21" t="n"/>
      <c r="AP263" s="29">
        <f>IF(AO263="Clôturée",IF(IF(U263="",1,0)+IF(AB263="",1,0)+IF(AG263="",1,0)+IF(AI263="",1,0)+IF(AM263="",1,0)&gt;0,"Champs manquants","OK"),"")</f>
        <v/>
      </c>
      <c r="AQ263" s="29">
        <f>IF(R263="","",IF(KPI!$C$4="","",IF(AO263="Clôturée","",IF(R263&lt;KPI!$C$4,"En retard",""))))</f>
        <v/>
      </c>
    </row>
    <row r="264" ht="20" customHeight="1">
      <c r="A264" s="21" t="n"/>
      <c r="B264" s="21" t="n"/>
      <c r="C264" s="31" t="n"/>
      <c r="D264" s="21" t="n"/>
      <c r="E264" s="21" t="n"/>
      <c r="F264" s="21" t="n"/>
      <c r="G264" s="21" t="n"/>
      <c r="H264" s="21" t="n"/>
      <c r="I264" s="21" t="n"/>
      <c r="J264" s="21" t="n"/>
      <c r="K264" s="21" t="n"/>
      <c r="L264" s="21" t="n"/>
      <c r="M264" s="21" t="n"/>
      <c r="N264" s="21" t="n"/>
      <c r="O264" s="21" t="n"/>
      <c r="P264" s="21" t="n"/>
      <c r="Q264" s="21" t="n"/>
      <c r="R264" s="31" t="n"/>
      <c r="S264" s="32" t="n"/>
      <c r="T264" s="32" t="n"/>
      <c r="U264" s="32" t="n"/>
      <c r="V264" s="28">
        <f>IF(S264="","",IF(T264="","",(T264-S264)*24))</f>
        <v/>
      </c>
      <c r="W264" s="28">
        <f>IF(S264="","",IF(U264="","",(U264-S264)*24))</f>
        <v/>
      </c>
      <c r="X264" s="21" t="n"/>
      <c r="Y264" s="29">
        <f>IF(V264="","",IF(X264="","",IF(V264&lt;=X264,"Oui","Non")))</f>
        <v/>
      </c>
      <c r="Z264" s="21" t="n"/>
      <c r="AA264" s="21" t="n"/>
      <c r="AB264" s="21" t="n"/>
      <c r="AC264" s="21" t="n"/>
      <c r="AD264" s="21" t="n"/>
      <c r="AE264" s="33" t="n"/>
      <c r="AF264" s="21" t="n"/>
      <c r="AG264" s="21" t="n"/>
      <c r="AH264" s="21" t="n"/>
      <c r="AI264" s="21" t="n"/>
      <c r="AJ264" s="21" t="n"/>
      <c r="AK264" s="21" t="n"/>
      <c r="AL264" s="21" t="n"/>
      <c r="AM264" s="21" t="n"/>
      <c r="AN264" s="21" t="n"/>
      <c r="AO264" s="21" t="n"/>
      <c r="AP264" s="29">
        <f>IF(AO264="Clôturée",IF(IF(U264="",1,0)+IF(AB264="",1,0)+IF(AG264="",1,0)+IF(AI264="",1,0)+IF(AM264="",1,0)&gt;0,"Champs manquants","OK"),"")</f>
        <v/>
      </c>
      <c r="AQ264" s="29">
        <f>IF(R264="","",IF(KPI!$C$4="","",IF(AO264="Clôturée","",IF(R264&lt;KPI!$C$4,"En retard",""))))</f>
        <v/>
      </c>
    </row>
    <row r="265" ht="20" customHeight="1">
      <c r="A265" s="21" t="n"/>
      <c r="B265" s="21" t="n"/>
      <c r="C265" s="31" t="n"/>
      <c r="D265" s="21" t="n"/>
      <c r="E265" s="21" t="n"/>
      <c r="F265" s="21" t="n"/>
      <c r="G265" s="21" t="n"/>
      <c r="H265" s="21" t="n"/>
      <c r="I265" s="21" t="n"/>
      <c r="J265" s="21" t="n"/>
      <c r="K265" s="21" t="n"/>
      <c r="L265" s="21" t="n"/>
      <c r="M265" s="21" t="n"/>
      <c r="N265" s="21" t="n"/>
      <c r="O265" s="21" t="n"/>
      <c r="P265" s="21" t="n"/>
      <c r="Q265" s="21" t="n"/>
      <c r="R265" s="31" t="n"/>
      <c r="S265" s="32" t="n"/>
      <c r="T265" s="32" t="n"/>
      <c r="U265" s="32" t="n"/>
      <c r="V265" s="28">
        <f>IF(S265="","",IF(T265="","",(T265-S265)*24))</f>
        <v/>
      </c>
      <c r="W265" s="28">
        <f>IF(S265="","",IF(U265="","",(U265-S265)*24))</f>
        <v/>
      </c>
      <c r="X265" s="21" t="n"/>
      <c r="Y265" s="29">
        <f>IF(V265="","",IF(X265="","",IF(V265&lt;=X265,"Oui","Non")))</f>
        <v/>
      </c>
      <c r="Z265" s="21" t="n"/>
      <c r="AA265" s="21" t="n"/>
      <c r="AB265" s="21" t="n"/>
      <c r="AC265" s="21" t="n"/>
      <c r="AD265" s="21" t="n"/>
      <c r="AE265" s="33" t="n"/>
      <c r="AF265" s="21" t="n"/>
      <c r="AG265" s="21" t="n"/>
      <c r="AH265" s="21" t="n"/>
      <c r="AI265" s="21" t="n"/>
      <c r="AJ265" s="21" t="n"/>
      <c r="AK265" s="21" t="n"/>
      <c r="AL265" s="21" t="n"/>
      <c r="AM265" s="21" t="n"/>
      <c r="AN265" s="21" t="n"/>
      <c r="AO265" s="21" t="n"/>
      <c r="AP265" s="29">
        <f>IF(AO265="Clôturée",IF(IF(U265="",1,0)+IF(AB265="",1,0)+IF(AG265="",1,0)+IF(AI265="",1,0)+IF(AM265="",1,0)&gt;0,"Champs manquants","OK"),"")</f>
        <v/>
      </c>
      <c r="AQ265" s="29">
        <f>IF(R265="","",IF(KPI!$C$4="","",IF(AO265="Clôturée","",IF(R265&lt;KPI!$C$4,"En retard",""))))</f>
        <v/>
      </c>
    </row>
    <row r="266" ht="20" customHeight="1">
      <c r="A266" s="21" t="n"/>
      <c r="B266" s="21" t="n"/>
      <c r="C266" s="31" t="n"/>
      <c r="D266" s="21" t="n"/>
      <c r="E266" s="21" t="n"/>
      <c r="F266" s="21" t="n"/>
      <c r="G266" s="21" t="n"/>
      <c r="H266" s="21" t="n"/>
      <c r="I266" s="21" t="n"/>
      <c r="J266" s="21" t="n"/>
      <c r="K266" s="21" t="n"/>
      <c r="L266" s="21" t="n"/>
      <c r="M266" s="21" t="n"/>
      <c r="N266" s="21" t="n"/>
      <c r="O266" s="21" t="n"/>
      <c r="P266" s="21" t="n"/>
      <c r="Q266" s="21" t="n"/>
      <c r="R266" s="31" t="n"/>
      <c r="S266" s="32" t="n"/>
      <c r="T266" s="32" t="n"/>
      <c r="U266" s="32" t="n"/>
      <c r="V266" s="28">
        <f>IF(S266="","",IF(T266="","",(T266-S266)*24))</f>
        <v/>
      </c>
      <c r="W266" s="28">
        <f>IF(S266="","",IF(U266="","",(U266-S266)*24))</f>
        <v/>
      </c>
      <c r="X266" s="21" t="n"/>
      <c r="Y266" s="29">
        <f>IF(V266="","",IF(X266="","",IF(V266&lt;=X266,"Oui","Non")))</f>
        <v/>
      </c>
      <c r="Z266" s="21" t="n"/>
      <c r="AA266" s="21" t="n"/>
      <c r="AB266" s="21" t="n"/>
      <c r="AC266" s="21" t="n"/>
      <c r="AD266" s="21" t="n"/>
      <c r="AE266" s="33" t="n"/>
      <c r="AF266" s="21" t="n"/>
      <c r="AG266" s="21" t="n"/>
      <c r="AH266" s="21" t="n"/>
      <c r="AI266" s="21" t="n"/>
      <c r="AJ266" s="21" t="n"/>
      <c r="AK266" s="21" t="n"/>
      <c r="AL266" s="21" t="n"/>
      <c r="AM266" s="21" t="n"/>
      <c r="AN266" s="21" t="n"/>
      <c r="AO266" s="21" t="n"/>
      <c r="AP266" s="29">
        <f>IF(AO266="Clôturée",IF(IF(U266="",1,0)+IF(AB266="",1,0)+IF(AG266="",1,0)+IF(AI266="",1,0)+IF(AM266="",1,0)&gt;0,"Champs manquants","OK"),"")</f>
        <v/>
      </c>
      <c r="AQ266" s="29">
        <f>IF(R266="","",IF(KPI!$C$4="","",IF(AO266="Clôturée","",IF(R266&lt;KPI!$C$4,"En retard",""))))</f>
        <v/>
      </c>
    </row>
    <row r="267" ht="20" customHeight="1">
      <c r="A267" s="21" t="n"/>
      <c r="B267" s="21" t="n"/>
      <c r="C267" s="31" t="n"/>
      <c r="D267" s="21" t="n"/>
      <c r="E267" s="21" t="n"/>
      <c r="F267" s="21" t="n"/>
      <c r="G267" s="21" t="n"/>
      <c r="H267" s="21" t="n"/>
      <c r="I267" s="21" t="n"/>
      <c r="J267" s="21" t="n"/>
      <c r="K267" s="21" t="n"/>
      <c r="L267" s="21" t="n"/>
      <c r="M267" s="21" t="n"/>
      <c r="N267" s="21" t="n"/>
      <c r="O267" s="21" t="n"/>
      <c r="P267" s="21" t="n"/>
      <c r="Q267" s="21" t="n"/>
      <c r="R267" s="31" t="n"/>
      <c r="S267" s="32" t="n"/>
      <c r="T267" s="32" t="n"/>
      <c r="U267" s="32" t="n"/>
      <c r="V267" s="28">
        <f>IF(S267="","",IF(T267="","",(T267-S267)*24))</f>
        <v/>
      </c>
      <c r="W267" s="28">
        <f>IF(S267="","",IF(U267="","",(U267-S267)*24))</f>
        <v/>
      </c>
      <c r="X267" s="21" t="n"/>
      <c r="Y267" s="29">
        <f>IF(V267="","",IF(X267="","",IF(V267&lt;=X267,"Oui","Non")))</f>
        <v/>
      </c>
      <c r="Z267" s="21" t="n"/>
      <c r="AA267" s="21" t="n"/>
      <c r="AB267" s="21" t="n"/>
      <c r="AC267" s="21" t="n"/>
      <c r="AD267" s="21" t="n"/>
      <c r="AE267" s="33" t="n"/>
      <c r="AF267" s="21" t="n"/>
      <c r="AG267" s="21" t="n"/>
      <c r="AH267" s="21" t="n"/>
      <c r="AI267" s="21" t="n"/>
      <c r="AJ267" s="21" t="n"/>
      <c r="AK267" s="21" t="n"/>
      <c r="AL267" s="21" t="n"/>
      <c r="AM267" s="21" t="n"/>
      <c r="AN267" s="21" t="n"/>
      <c r="AO267" s="21" t="n"/>
      <c r="AP267" s="29">
        <f>IF(AO267="Clôturée",IF(IF(U267="",1,0)+IF(AB267="",1,0)+IF(AG267="",1,0)+IF(AI267="",1,0)+IF(AM267="",1,0)&gt;0,"Champs manquants","OK"),"")</f>
        <v/>
      </c>
      <c r="AQ267" s="29">
        <f>IF(R267="","",IF(KPI!$C$4="","",IF(AO267="Clôturée","",IF(R267&lt;KPI!$C$4,"En retard",""))))</f>
        <v/>
      </c>
    </row>
    <row r="268" ht="20" customHeight="1">
      <c r="A268" s="21" t="n"/>
      <c r="B268" s="21" t="n"/>
      <c r="C268" s="31" t="n"/>
      <c r="D268" s="21" t="n"/>
      <c r="E268" s="21" t="n"/>
      <c r="F268" s="21" t="n"/>
      <c r="G268" s="21" t="n"/>
      <c r="H268" s="21" t="n"/>
      <c r="I268" s="21" t="n"/>
      <c r="J268" s="21" t="n"/>
      <c r="K268" s="21" t="n"/>
      <c r="L268" s="21" t="n"/>
      <c r="M268" s="21" t="n"/>
      <c r="N268" s="21" t="n"/>
      <c r="O268" s="21" t="n"/>
      <c r="P268" s="21" t="n"/>
      <c r="Q268" s="21" t="n"/>
      <c r="R268" s="31" t="n"/>
      <c r="S268" s="32" t="n"/>
      <c r="T268" s="32" t="n"/>
      <c r="U268" s="32" t="n"/>
      <c r="V268" s="28">
        <f>IF(S268="","",IF(T268="","",(T268-S268)*24))</f>
        <v/>
      </c>
      <c r="W268" s="28">
        <f>IF(S268="","",IF(U268="","",(U268-S268)*24))</f>
        <v/>
      </c>
      <c r="X268" s="21" t="n"/>
      <c r="Y268" s="29">
        <f>IF(V268="","",IF(X268="","",IF(V268&lt;=X268,"Oui","Non")))</f>
        <v/>
      </c>
      <c r="Z268" s="21" t="n"/>
      <c r="AA268" s="21" t="n"/>
      <c r="AB268" s="21" t="n"/>
      <c r="AC268" s="21" t="n"/>
      <c r="AD268" s="21" t="n"/>
      <c r="AE268" s="33" t="n"/>
      <c r="AF268" s="21" t="n"/>
      <c r="AG268" s="21" t="n"/>
      <c r="AH268" s="21" t="n"/>
      <c r="AI268" s="21" t="n"/>
      <c r="AJ268" s="21" t="n"/>
      <c r="AK268" s="21" t="n"/>
      <c r="AL268" s="21" t="n"/>
      <c r="AM268" s="21" t="n"/>
      <c r="AN268" s="21" t="n"/>
      <c r="AO268" s="21" t="n"/>
      <c r="AP268" s="29">
        <f>IF(AO268="Clôturée",IF(IF(U268="",1,0)+IF(AB268="",1,0)+IF(AG268="",1,0)+IF(AI268="",1,0)+IF(AM268="",1,0)&gt;0,"Champs manquants","OK"),"")</f>
        <v/>
      </c>
      <c r="AQ268" s="29">
        <f>IF(R268="","",IF(KPI!$C$4="","",IF(AO268="Clôturée","",IF(R268&lt;KPI!$C$4,"En retard",""))))</f>
        <v/>
      </c>
    </row>
    <row r="269" ht="20" customHeight="1">
      <c r="A269" s="21" t="n"/>
      <c r="B269" s="21" t="n"/>
      <c r="C269" s="31" t="n"/>
      <c r="D269" s="21" t="n"/>
      <c r="E269" s="21" t="n"/>
      <c r="F269" s="21" t="n"/>
      <c r="G269" s="21" t="n"/>
      <c r="H269" s="21" t="n"/>
      <c r="I269" s="21" t="n"/>
      <c r="J269" s="21" t="n"/>
      <c r="K269" s="21" t="n"/>
      <c r="L269" s="21" t="n"/>
      <c r="M269" s="21" t="n"/>
      <c r="N269" s="21" t="n"/>
      <c r="O269" s="21" t="n"/>
      <c r="P269" s="21" t="n"/>
      <c r="Q269" s="21" t="n"/>
      <c r="R269" s="31" t="n"/>
      <c r="S269" s="32" t="n"/>
      <c r="T269" s="32" t="n"/>
      <c r="U269" s="32" t="n"/>
      <c r="V269" s="28">
        <f>IF(S269="","",IF(T269="","",(T269-S269)*24))</f>
        <v/>
      </c>
      <c r="W269" s="28">
        <f>IF(S269="","",IF(U269="","",(U269-S269)*24))</f>
        <v/>
      </c>
      <c r="X269" s="21" t="n"/>
      <c r="Y269" s="29">
        <f>IF(V269="","",IF(X269="","",IF(V269&lt;=X269,"Oui","Non")))</f>
        <v/>
      </c>
      <c r="Z269" s="21" t="n"/>
      <c r="AA269" s="21" t="n"/>
      <c r="AB269" s="21" t="n"/>
      <c r="AC269" s="21" t="n"/>
      <c r="AD269" s="21" t="n"/>
      <c r="AE269" s="33" t="n"/>
      <c r="AF269" s="21" t="n"/>
      <c r="AG269" s="21" t="n"/>
      <c r="AH269" s="21" t="n"/>
      <c r="AI269" s="21" t="n"/>
      <c r="AJ269" s="21" t="n"/>
      <c r="AK269" s="21" t="n"/>
      <c r="AL269" s="21" t="n"/>
      <c r="AM269" s="21" t="n"/>
      <c r="AN269" s="21" t="n"/>
      <c r="AO269" s="21" t="n"/>
      <c r="AP269" s="29">
        <f>IF(AO269="Clôturée",IF(IF(U269="",1,0)+IF(AB269="",1,0)+IF(AG269="",1,0)+IF(AI269="",1,0)+IF(AM269="",1,0)&gt;0,"Champs manquants","OK"),"")</f>
        <v/>
      </c>
      <c r="AQ269" s="29">
        <f>IF(R269="","",IF(KPI!$C$4="","",IF(AO269="Clôturée","",IF(R269&lt;KPI!$C$4,"En retard",""))))</f>
        <v/>
      </c>
    </row>
    <row r="270" ht="20" customHeight="1">
      <c r="A270" s="21" t="n"/>
      <c r="B270" s="21" t="n"/>
      <c r="C270" s="31" t="n"/>
      <c r="D270" s="21" t="n"/>
      <c r="E270" s="21" t="n"/>
      <c r="F270" s="21" t="n"/>
      <c r="G270" s="21" t="n"/>
      <c r="H270" s="21" t="n"/>
      <c r="I270" s="21" t="n"/>
      <c r="J270" s="21" t="n"/>
      <c r="K270" s="21" t="n"/>
      <c r="L270" s="21" t="n"/>
      <c r="M270" s="21" t="n"/>
      <c r="N270" s="21" t="n"/>
      <c r="O270" s="21" t="n"/>
      <c r="P270" s="21" t="n"/>
      <c r="Q270" s="21" t="n"/>
      <c r="R270" s="31" t="n"/>
      <c r="S270" s="32" t="n"/>
      <c r="T270" s="32" t="n"/>
      <c r="U270" s="32" t="n"/>
      <c r="V270" s="28">
        <f>IF(S270="","",IF(T270="","",(T270-S270)*24))</f>
        <v/>
      </c>
      <c r="W270" s="28">
        <f>IF(S270="","",IF(U270="","",(U270-S270)*24))</f>
        <v/>
      </c>
      <c r="X270" s="21" t="n"/>
      <c r="Y270" s="29">
        <f>IF(V270="","",IF(X270="","",IF(V270&lt;=X270,"Oui","Non")))</f>
        <v/>
      </c>
      <c r="Z270" s="21" t="n"/>
      <c r="AA270" s="21" t="n"/>
      <c r="AB270" s="21" t="n"/>
      <c r="AC270" s="21" t="n"/>
      <c r="AD270" s="21" t="n"/>
      <c r="AE270" s="33" t="n"/>
      <c r="AF270" s="21" t="n"/>
      <c r="AG270" s="21" t="n"/>
      <c r="AH270" s="21" t="n"/>
      <c r="AI270" s="21" t="n"/>
      <c r="AJ270" s="21" t="n"/>
      <c r="AK270" s="21" t="n"/>
      <c r="AL270" s="21" t="n"/>
      <c r="AM270" s="21" t="n"/>
      <c r="AN270" s="21" t="n"/>
      <c r="AO270" s="21" t="n"/>
      <c r="AP270" s="29">
        <f>IF(AO270="Clôturée",IF(IF(U270="",1,0)+IF(AB270="",1,0)+IF(AG270="",1,0)+IF(AI270="",1,0)+IF(AM270="",1,0)&gt;0,"Champs manquants","OK"),"")</f>
        <v/>
      </c>
      <c r="AQ270" s="29">
        <f>IF(R270="","",IF(KPI!$C$4="","",IF(AO270="Clôturée","",IF(R270&lt;KPI!$C$4,"En retard",""))))</f>
        <v/>
      </c>
    </row>
    <row r="271" ht="20" customHeight="1">
      <c r="A271" s="21" t="n"/>
      <c r="B271" s="21" t="n"/>
      <c r="C271" s="31" t="n"/>
      <c r="D271" s="21" t="n"/>
      <c r="E271" s="21" t="n"/>
      <c r="F271" s="21" t="n"/>
      <c r="G271" s="21" t="n"/>
      <c r="H271" s="21" t="n"/>
      <c r="I271" s="21" t="n"/>
      <c r="J271" s="21" t="n"/>
      <c r="K271" s="21" t="n"/>
      <c r="L271" s="21" t="n"/>
      <c r="M271" s="21" t="n"/>
      <c r="N271" s="21" t="n"/>
      <c r="O271" s="21" t="n"/>
      <c r="P271" s="21" t="n"/>
      <c r="Q271" s="21" t="n"/>
      <c r="R271" s="31" t="n"/>
      <c r="S271" s="32" t="n"/>
      <c r="T271" s="32" t="n"/>
      <c r="U271" s="32" t="n"/>
      <c r="V271" s="28">
        <f>IF(S271="","",IF(T271="","",(T271-S271)*24))</f>
        <v/>
      </c>
      <c r="W271" s="28">
        <f>IF(S271="","",IF(U271="","",(U271-S271)*24))</f>
        <v/>
      </c>
      <c r="X271" s="21" t="n"/>
      <c r="Y271" s="29">
        <f>IF(V271="","",IF(X271="","",IF(V271&lt;=X271,"Oui","Non")))</f>
        <v/>
      </c>
      <c r="Z271" s="21" t="n"/>
      <c r="AA271" s="21" t="n"/>
      <c r="AB271" s="21" t="n"/>
      <c r="AC271" s="21" t="n"/>
      <c r="AD271" s="21" t="n"/>
      <c r="AE271" s="33" t="n"/>
      <c r="AF271" s="21" t="n"/>
      <c r="AG271" s="21" t="n"/>
      <c r="AH271" s="21" t="n"/>
      <c r="AI271" s="21" t="n"/>
      <c r="AJ271" s="21" t="n"/>
      <c r="AK271" s="21" t="n"/>
      <c r="AL271" s="21" t="n"/>
      <c r="AM271" s="21" t="n"/>
      <c r="AN271" s="21" t="n"/>
      <c r="AO271" s="21" t="n"/>
      <c r="AP271" s="29">
        <f>IF(AO271="Clôturée",IF(IF(U271="",1,0)+IF(AB271="",1,0)+IF(AG271="",1,0)+IF(AI271="",1,0)+IF(AM271="",1,0)&gt;0,"Champs manquants","OK"),"")</f>
        <v/>
      </c>
      <c r="AQ271" s="29">
        <f>IF(R271="","",IF(KPI!$C$4="","",IF(AO271="Clôturée","",IF(R271&lt;KPI!$C$4,"En retard",""))))</f>
        <v/>
      </c>
    </row>
    <row r="272" ht="20" customHeight="1">
      <c r="A272" s="21" t="n"/>
      <c r="B272" s="21" t="n"/>
      <c r="C272" s="31" t="n"/>
      <c r="D272" s="21" t="n"/>
      <c r="E272" s="21" t="n"/>
      <c r="F272" s="21" t="n"/>
      <c r="G272" s="21" t="n"/>
      <c r="H272" s="21" t="n"/>
      <c r="I272" s="21" t="n"/>
      <c r="J272" s="21" t="n"/>
      <c r="K272" s="21" t="n"/>
      <c r="L272" s="21" t="n"/>
      <c r="M272" s="21" t="n"/>
      <c r="N272" s="21" t="n"/>
      <c r="O272" s="21" t="n"/>
      <c r="P272" s="21" t="n"/>
      <c r="Q272" s="21" t="n"/>
      <c r="R272" s="31" t="n"/>
      <c r="S272" s="32" t="n"/>
      <c r="T272" s="32" t="n"/>
      <c r="U272" s="32" t="n"/>
      <c r="V272" s="28">
        <f>IF(S272="","",IF(T272="","",(T272-S272)*24))</f>
        <v/>
      </c>
      <c r="W272" s="28">
        <f>IF(S272="","",IF(U272="","",(U272-S272)*24))</f>
        <v/>
      </c>
      <c r="X272" s="21" t="n"/>
      <c r="Y272" s="29">
        <f>IF(V272="","",IF(X272="","",IF(V272&lt;=X272,"Oui","Non")))</f>
        <v/>
      </c>
      <c r="Z272" s="21" t="n"/>
      <c r="AA272" s="21" t="n"/>
      <c r="AB272" s="21" t="n"/>
      <c r="AC272" s="21" t="n"/>
      <c r="AD272" s="21" t="n"/>
      <c r="AE272" s="33" t="n"/>
      <c r="AF272" s="21" t="n"/>
      <c r="AG272" s="21" t="n"/>
      <c r="AH272" s="21" t="n"/>
      <c r="AI272" s="21" t="n"/>
      <c r="AJ272" s="21" t="n"/>
      <c r="AK272" s="21" t="n"/>
      <c r="AL272" s="21" t="n"/>
      <c r="AM272" s="21" t="n"/>
      <c r="AN272" s="21" t="n"/>
      <c r="AO272" s="21" t="n"/>
      <c r="AP272" s="29">
        <f>IF(AO272="Clôturée",IF(IF(U272="",1,0)+IF(AB272="",1,0)+IF(AG272="",1,0)+IF(AI272="",1,0)+IF(AM272="",1,0)&gt;0,"Champs manquants","OK"),"")</f>
        <v/>
      </c>
      <c r="AQ272" s="29">
        <f>IF(R272="","",IF(KPI!$C$4="","",IF(AO272="Clôturée","",IF(R272&lt;KPI!$C$4,"En retard",""))))</f>
        <v/>
      </c>
    </row>
    <row r="273" ht="20" customHeight="1">
      <c r="A273" s="21" t="n"/>
      <c r="B273" s="21" t="n"/>
      <c r="C273" s="31" t="n"/>
      <c r="D273" s="21" t="n"/>
      <c r="E273" s="21" t="n"/>
      <c r="F273" s="21" t="n"/>
      <c r="G273" s="21" t="n"/>
      <c r="H273" s="21" t="n"/>
      <c r="I273" s="21" t="n"/>
      <c r="J273" s="21" t="n"/>
      <c r="K273" s="21" t="n"/>
      <c r="L273" s="21" t="n"/>
      <c r="M273" s="21" t="n"/>
      <c r="N273" s="21" t="n"/>
      <c r="O273" s="21" t="n"/>
      <c r="P273" s="21" t="n"/>
      <c r="Q273" s="21" t="n"/>
      <c r="R273" s="31" t="n"/>
      <c r="S273" s="32" t="n"/>
      <c r="T273" s="32" t="n"/>
      <c r="U273" s="32" t="n"/>
      <c r="V273" s="28">
        <f>IF(S273="","",IF(T273="","",(T273-S273)*24))</f>
        <v/>
      </c>
      <c r="W273" s="28">
        <f>IF(S273="","",IF(U273="","",(U273-S273)*24))</f>
        <v/>
      </c>
      <c r="X273" s="21" t="n"/>
      <c r="Y273" s="29">
        <f>IF(V273="","",IF(X273="","",IF(V273&lt;=X273,"Oui","Non")))</f>
        <v/>
      </c>
      <c r="Z273" s="21" t="n"/>
      <c r="AA273" s="21" t="n"/>
      <c r="AB273" s="21" t="n"/>
      <c r="AC273" s="21" t="n"/>
      <c r="AD273" s="21" t="n"/>
      <c r="AE273" s="33" t="n"/>
      <c r="AF273" s="21" t="n"/>
      <c r="AG273" s="21" t="n"/>
      <c r="AH273" s="21" t="n"/>
      <c r="AI273" s="21" t="n"/>
      <c r="AJ273" s="21" t="n"/>
      <c r="AK273" s="21" t="n"/>
      <c r="AL273" s="21" t="n"/>
      <c r="AM273" s="21" t="n"/>
      <c r="AN273" s="21" t="n"/>
      <c r="AO273" s="21" t="n"/>
      <c r="AP273" s="29">
        <f>IF(AO273="Clôturée",IF(IF(U273="",1,0)+IF(AB273="",1,0)+IF(AG273="",1,0)+IF(AI273="",1,0)+IF(AM273="",1,0)&gt;0,"Champs manquants","OK"),"")</f>
        <v/>
      </c>
      <c r="AQ273" s="29">
        <f>IF(R273="","",IF(KPI!$C$4="","",IF(AO273="Clôturée","",IF(R273&lt;KPI!$C$4,"En retard",""))))</f>
        <v/>
      </c>
    </row>
    <row r="274" ht="20" customHeight="1">
      <c r="A274" s="21" t="n"/>
      <c r="B274" s="21" t="n"/>
      <c r="C274" s="31" t="n"/>
      <c r="D274" s="21" t="n"/>
      <c r="E274" s="21" t="n"/>
      <c r="F274" s="21" t="n"/>
      <c r="G274" s="21" t="n"/>
      <c r="H274" s="21" t="n"/>
      <c r="I274" s="21" t="n"/>
      <c r="J274" s="21" t="n"/>
      <c r="K274" s="21" t="n"/>
      <c r="L274" s="21" t="n"/>
      <c r="M274" s="21" t="n"/>
      <c r="N274" s="21" t="n"/>
      <c r="O274" s="21" t="n"/>
      <c r="P274" s="21" t="n"/>
      <c r="Q274" s="21" t="n"/>
      <c r="R274" s="31" t="n"/>
      <c r="S274" s="32" t="n"/>
      <c r="T274" s="32" t="n"/>
      <c r="U274" s="32" t="n"/>
      <c r="V274" s="28">
        <f>IF(S274="","",IF(T274="","",(T274-S274)*24))</f>
        <v/>
      </c>
      <c r="W274" s="28">
        <f>IF(S274="","",IF(U274="","",(U274-S274)*24))</f>
        <v/>
      </c>
      <c r="X274" s="21" t="n"/>
      <c r="Y274" s="29">
        <f>IF(V274="","",IF(X274="","",IF(V274&lt;=X274,"Oui","Non")))</f>
        <v/>
      </c>
      <c r="Z274" s="21" t="n"/>
      <c r="AA274" s="21" t="n"/>
      <c r="AB274" s="21" t="n"/>
      <c r="AC274" s="21" t="n"/>
      <c r="AD274" s="21" t="n"/>
      <c r="AE274" s="33" t="n"/>
      <c r="AF274" s="21" t="n"/>
      <c r="AG274" s="21" t="n"/>
      <c r="AH274" s="21" t="n"/>
      <c r="AI274" s="21" t="n"/>
      <c r="AJ274" s="21" t="n"/>
      <c r="AK274" s="21" t="n"/>
      <c r="AL274" s="21" t="n"/>
      <c r="AM274" s="21" t="n"/>
      <c r="AN274" s="21" t="n"/>
      <c r="AO274" s="21" t="n"/>
      <c r="AP274" s="29">
        <f>IF(AO274="Clôturée",IF(IF(U274="",1,0)+IF(AB274="",1,0)+IF(AG274="",1,0)+IF(AI274="",1,0)+IF(AM274="",1,0)&gt;0,"Champs manquants","OK"),"")</f>
        <v/>
      </c>
      <c r="AQ274" s="29">
        <f>IF(R274="","",IF(KPI!$C$4="","",IF(AO274="Clôturée","",IF(R274&lt;KPI!$C$4,"En retard",""))))</f>
        <v/>
      </c>
    </row>
    <row r="275" ht="20" customHeight="1">
      <c r="A275" s="21" t="n"/>
      <c r="B275" s="21" t="n"/>
      <c r="C275" s="31" t="n"/>
      <c r="D275" s="21" t="n"/>
      <c r="E275" s="21" t="n"/>
      <c r="F275" s="21" t="n"/>
      <c r="G275" s="21" t="n"/>
      <c r="H275" s="21" t="n"/>
      <c r="I275" s="21" t="n"/>
      <c r="J275" s="21" t="n"/>
      <c r="K275" s="21" t="n"/>
      <c r="L275" s="21" t="n"/>
      <c r="M275" s="21" t="n"/>
      <c r="N275" s="21" t="n"/>
      <c r="O275" s="21" t="n"/>
      <c r="P275" s="21" t="n"/>
      <c r="Q275" s="21" t="n"/>
      <c r="R275" s="31" t="n"/>
      <c r="S275" s="32" t="n"/>
      <c r="T275" s="32" t="n"/>
      <c r="U275" s="32" t="n"/>
      <c r="V275" s="28">
        <f>IF(S275="","",IF(T275="","",(T275-S275)*24))</f>
        <v/>
      </c>
      <c r="W275" s="28">
        <f>IF(S275="","",IF(U275="","",(U275-S275)*24))</f>
        <v/>
      </c>
      <c r="X275" s="21" t="n"/>
      <c r="Y275" s="29">
        <f>IF(V275="","",IF(X275="","",IF(V275&lt;=X275,"Oui","Non")))</f>
        <v/>
      </c>
      <c r="Z275" s="21" t="n"/>
      <c r="AA275" s="21" t="n"/>
      <c r="AB275" s="21" t="n"/>
      <c r="AC275" s="21" t="n"/>
      <c r="AD275" s="21" t="n"/>
      <c r="AE275" s="33" t="n"/>
      <c r="AF275" s="21" t="n"/>
      <c r="AG275" s="21" t="n"/>
      <c r="AH275" s="21" t="n"/>
      <c r="AI275" s="21" t="n"/>
      <c r="AJ275" s="21" t="n"/>
      <c r="AK275" s="21" t="n"/>
      <c r="AL275" s="21" t="n"/>
      <c r="AM275" s="21" t="n"/>
      <c r="AN275" s="21" t="n"/>
      <c r="AO275" s="21" t="n"/>
      <c r="AP275" s="29">
        <f>IF(AO275="Clôturée",IF(IF(U275="",1,0)+IF(AB275="",1,0)+IF(AG275="",1,0)+IF(AI275="",1,0)+IF(AM275="",1,0)&gt;0,"Champs manquants","OK"),"")</f>
        <v/>
      </c>
      <c r="AQ275" s="29">
        <f>IF(R275="","",IF(KPI!$C$4="","",IF(AO275="Clôturée","",IF(R275&lt;KPI!$C$4,"En retard",""))))</f>
        <v/>
      </c>
    </row>
    <row r="276" ht="20" customHeight="1">
      <c r="A276" s="21" t="n"/>
      <c r="B276" s="21" t="n"/>
      <c r="C276" s="31" t="n"/>
      <c r="D276" s="21" t="n"/>
      <c r="E276" s="21" t="n"/>
      <c r="F276" s="21" t="n"/>
      <c r="G276" s="21" t="n"/>
      <c r="H276" s="21" t="n"/>
      <c r="I276" s="21" t="n"/>
      <c r="J276" s="21" t="n"/>
      <c r="K276" s="21" t="n"/>
      <c r="L276" s="21" t="n"/>
      <c r="M276" s="21" t="n"/>
      <c r="N276" s="21" t="n"/>
      <c r="O276" s="21" t="n"/>
      <c r="P276" s="21" t="n"/>
      <c r="Q276" s="21" t="n"/>
      <c r="R276" s="31" t="n"/>
      <c r="S276" s="32" t="n"/>
      <c r="T276" s="32" t="n"/>
      <c r="U276" s="32" t="n"/>
      <c r="V276" s="28">
        <f>IF(S276="","",IF(T276="","",(T276-S276)*24))</f>
        <v/>
      </c>
      <c r="W276" s="28">
        <f>IF(S276="","",IF(U276="","",(U276-S276)*24))</f>
        <v/>
      </c>
      <c r="X276" s="21" t="n"/>
      <c r="Y276" s="29">
        <f>IF(V276="","",IF(X276="","",IF(V276&lt;=X276,"Oui","Non")))</f>
        <v/>
      </c>
      <c r="Z276" s="21" t="n"/>
      <c r="AA276" s="21" t="n"/>
      <c r="AB276" s="21" t="n"/>
      <c r="AC276" s="21" t="n"/>
      <c r="AD276" s="21" t="n"/>
      <c r="AE276" s="33" t="n"/>
      <c r="AF276" s="21" t="n"/>
      <c r="AG276" s="21" t="n"/>
      <c r="AH276" s="21" t="n"/>
      <c r="AI276" s="21" t="n"/>
      <c r="AJ276" s="21" t="n"/>
      <c r="AK276" s="21" t="n"/>
      <c r="AL276" s="21" t="n"/>
      <c r="AM276" s="21" t="n"/>
      <c r="AN276" s="21" t="n"/>
      <c r="AO276" s="21" t="n"/>
      <c r="AP276" s="29">
        <f>IF(AO276="Clôturée",IF(IF(U276="",1,0)+IF(AB276="",1,0)+IF(AG276="",1,0)+IF(AI276="",1,0)+IF(AM276="",1,0)&gt;0,"Champs manquants","OK"),"")</f>
        <v/>
      </c>
      <c r="AQ276" s="29">
        <f>IF(R276="","",IF(KPI!$C$4="","",IF(AO276="Clôturée","",IF(R276&lt;KPI!$C$4,"En retard",""))))</f>
        <v/>
      </c>
    </row>
    <row r="277" ht="20" customHeight="1">
      <c r="A277" s="21" t="n"/>
      <c r="B277" s="21" t="n"/>
      <c r="C277" s="31" t="n"/>
      <c r="D277" s="21" t="n"/>
      <c r="E277" s="21" t="n"/>
      <c r="F277" s="21" t="n"/>
      <c r="G277" s="21" t="n"/>
      <c r="H277" s="21" t="n"/>
      <c r="I277" s="21" t="n"/>
      <c r="J277" s="21" t="n"/>
      <c r="K277" s="21" t="n"/>
      <c r="L277" s="21" t="n"/>
      <c r="M277" s="21" t="n"/>
      <c r="N277" s="21" t="n"/>
      <c r="O277" s="21" t="n"/>
      <c r="P277" s="21" t="n"/>
      <c r="Q277" s="21" t="n"/>
      <c r="R277" s="31" t="n"/>
      <c r="S277" s="32" t="n"/>
      <c r="T277" s="32" t="n"/>
      <c r="U277" s="32" t="n"/>
      <c r="V277" s="28">
        <f>IF(S277="","",IF(T277="","",(T277-S277)*24))</f>
        <v/>
      </c>
      <c r="W277" s="28">
        <f>IF(S277="","",IF(U277="","",(U277-S277)*24))</f>
        <v/>
      </c>
      <c r="X277" s="21" t="n"/>
      <c r="Y277" s="29">
        <f>IF(V277="","",IF(X277="","",IF(V277&lt;=X277,"Oui","Non")))</f>
        <v/>
      </c>
      <c r="Z277" s="21" t="n"/>
      <c r="AA277" s="21" t="n"/>
      <c r="AB277" s="21" t="n"/>
      <c r="AC277" s="21" t="n"/>
      <c r="AD277" s="21" t="n"/>
      <c r="AE277" s="33" t="n"/>
      <c r="AF277" s="21" t="n"/>
      <c r="AG277" s="21" t="n"/>
      <c r="AH277" s="21" t="n"/>
      <c r="AI277" s="21" t="n"/>
      <c r="AJ277" s="21" t="n"/>
      <c r="AK277" s="21" t="n"/>
      <c r="AL277" s="21" t="n"/>
      <c r="AM277" s="21" t="n"/>
      <c r="AN277" s="21" t="n"/>
      <c r="AO277" s="21" t="n"/>
      <c r="AP277" s="29">
        <f>IF(AO277="Clôturée",IF(IF(U277="",1,0)+IF(AB277="",1,0)+IF(AG277="",1,0)+IF(AI277="",1,0)+IF(AM277="",1,0)&gt;0,"Champs manquants","OK"),"")</f>
        <v/>
      </c>
      <c r="AQ277" s="29">
        <f>IF(R277="","",IF(KPI!$C$4="","",IF(AO277="Clôturée","",IF(R277&lt;KPI!$C$4,"En retard",""))))</f>
        <v/>
      </c>
    </row>
    <row r="278" ht="20" customHeight="1">
      <c r="A278" s="21" t="n"/>
      <c r="B278" s="21" t="n"/>
      <c r="C278" s="31" t="n"/>
      <c r="D278" s="21" t="n"/>
      <c r="E278" s="21" t="n"/>
      <c r="F278" s="21" t="n"/>
      <c r="G278" s="21" t="n"/>
      <c r="H278" s="21" t="n"/>
      <c r="I278" s="21" t="n"/>
      <c r="J278" s="21" t="n"/>
      <c r="K278" s="21" t="n"/>
      <c r="L278" s="21" t="n"/>
      <c r="M278" s="21" t="n"/>
      <c r="N278" s="21" t="n"/>
      <c r="O278" s="21" t="n"/>
      <c r="P278" s="21" t="n"/>
      <c r="Q278" s="21" t="n"/>
      <c r="R278" s="31" t="n"/>
      <c r="S278" s="32" t="n"/>
      <c r="T278" s="32" t="n"/>
      <c r="U278" s="32" t="n"/>
      <c r="V278" s="28">
        <f>IF(S278="","",IF(T278="","",(T278-S278)*24))</f>
        <v/>
      </c>
      <c r="W278" s="28">
        <f>IF(S278="","",IF(U278="","",(U278-S278)*24))</f>
        <v/>
      </c>
      <c r="X278" s="21" t="n"/>
      <c r="Y278" s="29">
        <f>IF(V278="","",IF(X278="","",IF(V278&lt;=X278,"Oui","Non")))</f>
        <v/>
      </c>
      <c r="Z278" s="21" t="n"/>
      <c r="AA278" s="21" t="n"/>
      <c r="AB278" s="21" t="n"/>
      <c r="AC278" s="21" t="n"/>
      <c r="AD278" s="21" t="n"/>
      <c r="AE278" s="33" t="n"/>
      <c r="AF278" s="21" t="n"/>
      <c r="AG278" s="21" t="n"/>
      <c r="AH278" s="21" t="n"/>
      <c r="AI278" s="21" t="n"/>
      <c r="AJ278" s="21" t="n"/>
      <c r="AK278" s="21" t="n"/>
      <c r="AL278" s="21" t="n"/>
      <c r="AM278" s="21" t="n"/>
      <c r="AN278" s="21" t="n"/>
      <c r="AO278" s="21" t="n"/>
      <c r="AP278" s="29">
        <f>IF(AO278="Clôturée",IF(IF(U278="",1,0)+IF(AB278="",1,0)+IF(AG278="",1,0)+IF(AI278="",1,0)+IF(AM278="",1,0)&gt;0,"Champs manquants","OK"),"")</f>
        <v/>
      </c>
      <c r="AQ278" s="29">
        <f>IF(R278="","",IF(KPI!$C$4="","",IF(AO278="Clôturée","",IF(R278&lt;KPI!$C$4,"En retard",""))))</f>
        <v/>
      </c>
    </row>
    <row r="279" ht="20" customHeight="1">
      <c r="A279" s="21" t="n"/>
      <c r="B279" s="21" t="n"/>
      <c r="C279" s="31" t="n"/>
      <c r="D279" s="21" t="n"/>
      <c r="E279" s="21" t="n"/>
      <c r="F279" s="21" t="n"/>
      <c r="G279" s="21" t="n"/>
      <c r="H279" s="21" t="n"/>
      <c r="I279" s="21" t="n"/>
      <c r="J279" s="21" t="n"/>
      <c r="K279" s="21" t="n"/>
      <c r="L279" s="21" t="n"/>
      <c r="M279" s="21" t="n"/>
      <c r="N279" s="21" t="n"/>
      <c r="O279" s="21" t="n"/>
      <c r="P279" s="21" t="n"/>
      <c r="Q279" s="21" t="n"/>
      <c r="R279" s="31" t="n"/>
      <c r="S279" s="32" t="n"/>
      <c r="T279" s="32" t="n"/>
      <c r="U279" s="32" t="n"/>
      <c r="V279" s="28">
        <f>IF(S279="","",IF(T279="","",(T279-S279)*24))</f>
        <v/>
      </c>
      <c r="W279" s="28">
        <f>IF(S279="","",IF(U279="","",(U279-S279)*24))</f>
        <v/>
      </c>
      <c r="X279" s="21" t="n"/>
      <c r="Y279" s="29">
        <f>IF(V279="","",IF(X279="","",IF(V279&lt;=X279,"Oui","Non")))</f>
        <v/>
      </c>
      <c r="Z279" s="21" t="n"/>
      <c r="AA279" s="21" t="n"/>
      <c r="AB279" s="21" t="n"/>
      <c r="AC279" s="21" t="n"/>
      <c r="AD279" s="21" t="n"/>
      <c r="AE279" s="33" t="n"/>
      <c r="AF279" s="21" t="n"/>
      <c r="AG279" s="21" t="n"/>
      <c r="AH279" s="21" t="n"/>
      <c r="AI279" s="21" t="n"/>
      <c r="AJ279" s="21" t="n"/>
      <c r="AK279" s="21" t="n"/>
      <c r="AL279" s="21" t="n"/>
      <c r="AM279" s="21" t="n"/>
      <c r="AN279" s="21" t="n"/>
      <c r="AO279" s="21" t="n"/>
      <c r="AP279" s="29">
        <f>IF(AO279="Clôturée",IF(IF(U279="",1,0)+IF(AB279="",1,0)+IF(AG279="",1,0)+IF(AI279="",1,0)+IF(AM279="",1,0)&gt;0,"Champs manquants","OK"),"")</f>
        <v/>
      </c>
      <c r="AQ279" s="29">
        <f>IF(R279="","",IF(KPI!$C$4="","",IF(AO279="Clôturée","",IF(R279&lt;KPI!$C$4,"En retard",""))))</f>
        <v/>
      </c>
    </row>
    <row r="280" ht="20" customHeight="1">
      <c r="A280" s="21" t="n"/>
      <c r="B280" s="21" t="n"/>
      <c r="C280" s="31" t="n"/>
      <c r="D280" s="21" t="n"/>
      <c r="E280" s="21" t="n"/>
      <c r="F280" s="21" t="n"/>
      <c r="G280" s="21" t="n"/>
      <c r="H280" s="21" t="n"/>
      <c r="I280" s="21" t="n"/>
      <c r="J280" s="21" t="n"/>
      <c r="K280" s="21" t="n"/>
      <c r="L280" s="21" t="n"/>
      <c r="M280" s="21" t="n"/>
      <c r="N280" s="21" t="n"/>
      <c r="O280" s="21" t="n"/>
      <c r="P280" s="21" t="n"/>
      <c r="Q280" s="21" t="n"/>
      <c r="R280" s="31" t="n"/>
      <c r="S280" s="32" t="n"/>
      <c r="T280" s="32" t="n"/>
      <c r="U280" s="32" t="n"/>
      <c r="V280" s="28">
        <f>IF(S280="","",IF(T280="","",(T280-S280)*24))</f>
        <v/>
      </c>
      <c r="W280" s="28">
        <f>IF(S280="","",IF(U280="","",(U280-S280)*24))</f>
        <v/>
      </c>
      <c r="X280" s="21" t="n"/>
      <c r="Y280" s="29">
        <f>IF(V280="","",IF(X280="","",IF(V280&lt;=X280,"Oui","Non")))</f>
        <v/>
      </c>
      <c r="Z280" s="21" t="n"/>
      <c r="AA280" s="21" t="n"/>
      <c r="AB280" s="21" t="n"/>
      <c r="AC280" s="21" t="n"/>
      <c r="AD280" s="21" t="n"/>
      <c r="AE280" s="33" t="n"/>
      <c r="AF280" s="21" t="n"/>
      <c r="AG280" s="21" t="n"/>
      <c r="AH280" s="21" t="n"/>
      <c r="AI280" s="21" t="n"/>
      <c r="AJ280" s="21" t="n"/>
      <c r="AK280" s="21" t="n"/>
      <c r="AL280" s="21" t="n"/>
      <c r="AM280" s="21" t="n"/>
      <c r="AN280" s="21" t="n"/>
      <c r="AO280" s="21" t="n"/>
      <c r="AP280" s="29">
        <f>IF(AO280="Clôturée",IF(IF(U280="",1,0)+IF(AB280="",1,0)+IF(AG280="",1,0)+IF(AI280="",1,0)+IF(AM280="",1,0)&gt;0,"Champs manquants","OK"),"")</f>
        <v/>
      </c>
      <c r="AQ280" s="29">
        <f>IF(R280="","",IF(KPI!$C$4="","",IF(AO280="Clôturée","",IF(R280&lt;KPI!$C$4,"En retard",""))))</f>
        <v/>
      </c>
    </row>
    <row r="281" ht="20" customHeight="1">
      <c r="A281" s="21" t="n"/>
      <c r="B281" s="21" t="n"/>
      <c r="C281" s="31" t="n"/>
      <c r="D281" s="21" t="n"/>
      <c r="E281" s="21" t="n"/>
      <c r="F281" s="21" t="n"/>
      <c r="G281" s="21" t="n"/>
      <c r="H281" s="21" t="n"/>
      <c r="I281" s="21" t="n"/>
      <c r="J281" s="21" t="n"/>
      <c r="K281" s="21" t="n"/>
      <c r="L281" s="21" t="n"/>
      <c r="M281" s="21" t="n"/>
      <c r="N281" s="21" t="n"/>
      <c r="O281" s="21" t="n"/>
      <c r="P281" s="21" t="n"/>
      <c r="Q281" s="21" t="n"/>
      <c r="R281" s="31" t="n"/>
      <c r="S281" s="32" t="n"/>
      <c r="T281" s="32" t="n"/>
      <c r="U281" s="32" t="n"/>
      <c r="V281" s="28">
        <f>IF(S281="","",IF(T281="","",(T281-S281)*24))</f>
        <v/>
      </c>
      <c r="W281" s="28">
        <f>IF(S281="","",IF(U281="","",(U281-S281)*24))</f>
        <v/>
      </c>
      <c r="X281" s="21" t="n"/>
      <c r="Y281" s="29">
        <f>IF(V281="","",IF(X281="","",IF(V281&lt;=X281,"Oui","Non")))</f>
        <v/>
      </c>
      <c r="Z281" s="21" t="n"/>
      <c r="AA281" s="21" t="n"/>
      <c r="AB281" s="21" t="n"/>
      <c r="AC281" s="21" t="n"/>
      <c r="AD281" s="21" t="n"/>
      <c r="AE281" s="33" t="n"/>
      <c r="AF281" s="21" t="n"/>
      <c r="AG281" s="21" t="n"/>
      <c r="AH281" s="21" t="n"/>
      <c r="AI281" s="21" t="n"/>
      <c r="AJ281" s="21" t="n"/>
      <c r="AK281" s="21" t="n"/>
      <c r="AL281" s="21" t="n"/>
      <c r="AM281" s="21" t="n"/>
      <c r="AN281" s="21" t="n"/>
      <c r="AO281" s="21" t="n"/>
      <c r="AP281" s="29">
        <f>IF(AO281="Clôturée",IF(IF(U281="",1,0)+IF(AB281="",1,0)+IF(AG281="",1,0)+IF(AI281="",1,0)+IF(AM281="",1,0)&gt;0,"Champs manquants","OK"),"")</f>
        <v/>
      </c>
      <c r="AQ281" s="29">
        <f>IF(R281="","",IF(KPI!$C$4="","",IF(AO281="Clôturée","",IF(R281&lt;KPI!$C$4,"En retard",""))))</f>
        <v/>
      </c>
    </row>
    <row r="282" ht="20" customHeight="1">
      <c r="A282" s="21" t="n"/>
      <c r="B282" s="21" t="n"/>
      <c r="C282" s="31" t="n"/>
      <c r="D282" s="21" t="n"/>
      <c r="E282" s="21" t="n"/>
      <c r="F282" s="21" t="n"/>
      <c r="G282" s="21" t="n"/>
      <c r="H282" s="21" t="n"/>
      <c r="I282" s="21" t="n"/>
      <c r="J282" s="21" t="n"/>
      <c r="K282" s="21" t="n"/>
      <c r="L282" s="21" t="n"/>
      <c r="M282" s="21" t="n"/>
      <c r="N282" s="21" t="n"/>
      <c r="O282" s="21" t="n"/>
      <c r="P282" s="21" t="n"/>
      <c r="Q282" s="21" t="n"/>
      <c r="R282" s="31" t="n"/>
      <c r="S282" s="32" t="n"/>
      <c r="T282" s="32" t="n"/>
      <c r="U282" s="32" t="n"/>
      <c r="V282" s="28">
        <f>IF(S282="","",IF(T282="","",(T282-S282)*24))</f>
        <v/>
      </c>
      <c r="W282" s="28">
        <f>IF(S282="","",IF(U282="","",(U282-S282)*24))</f>
        <v/>
      </c>
      <c r="X282" s="21" t="n"/>
      <c r="Y282" s="29">
        <f>IF(V282="","",IF(X282="","",IF(V282&lt;=X282,"Oui","Non")))</f>
        <v/>
      </c>
      <c r="Z282" s="21" t="n"/>
      <c r="AA282" s="21" t="n"/>
      <c r="AB282" s="21" t="n"/>
      <c r="AC282" s="21" t="n"/>
      <c r="AD282" s="21" t="n"/>
      <c r="AE282" s="33" t="n"/>
      <c r="AF282" s="21" t="n"/>
      <c r="AG282" s="21" t="n"/>
      <c r="AH282" s="21" t="n"/>
      <c r="AI282" s="21" t="n"/>
      <c r="AJ282" s="21" t="n"/>
      <c r="AK282" s="21" t="n"/>
      <c r="AL282" s="21" t="n"/>
      <c r="AM282" s="21" t="n"/>
      <c r="AN282" s="21" t="n"/>
      <c r="AO282" s="21" t="n"/>
      <c r="AP282" s="29">
        <f>IF(AO282="Clôturée",IF(IF(U282="",1,0)+IF(AB282="",1,0)+IF(AG282="",1,0)+IF(AI282="",1,0)+IF(AM282="",1,0)&gt;0,"Champs manquants","OK"),"")</f>
        <v/>
      </c>
      <c r="AQ282" s="29">
        <f>IF(R282="","",IF(KPI!$C$4="","",IF(AO282="Clôturée","",IF(R282&lt;KPI!$C$4,"En retard",""))))</f>
        <v/>
      </c>
    </row>
    <row r="283" ht="20" customHeight="1">
      <c r="A283" s="21" t="n"/>
      <c r="B283" s="21" t="n"/>
      <c r="C283" s="31" t="n"/>
      <c r="D283" s="21" t="n"/>
      <c r="E283" s="21" t="n"/>
      <c r="F283" s="21" t="n"/>
      <c r="G283" s="21" t="n"/>
      <c r="H283" s="21" t="n"/>
      <c r="I283" s="21" t="n"/>
      <c r="J283" s="21" t="n"/>
      <c r="K283" s="21" t="n"/>
      <c r="L283" s="21" t="n"/>
      <c r="M283" s="21" t="n"/>
      <c r="N283" s="21" t="n"/>
      <c r="O283" s="21" t="n"/>
      <c r="P283" s="21" t="n"/>
      <c r="Q283" s="21" t="n"/>
      <c r="R283" s="31" t="n"/>
      <c r="S283" s="32" t="n"/>
      <c r="T283" s="32" t="n"/>
      <c r="U283" s="32" t="n"/>
      <c r="V283" s="28">
        <f>IF(S283="","",IF(T283="","",(T283-S283)*24))</f>
        <v/>
      </c>
      <c r="W283" s="28">
        <f>IF(S283="","",IF(U283="","",(U283-S283)*24))</f>
        <v/>
      </c>
      <c r="X283" s="21" t="n"/>
      <c r="Y283" s="29">
        <f>IF(V283="","",IF(X283="","",IF(V283&lt;=X283,"Oui","Non")))</f>
        <v/>
      </c>
      <c r="Z283" s="21" t="n"/>
      <c r="AA283" s="21" t="n"/>
      <c r="AB283" s="21" t="n"/>
      <c r="AC283" s="21" t="n"/>
      <c r="AD283" s="21" t="n"/>
      <c r="AE283" s="33" t="n"/>
      <c r="AF283" s="21" t="n"/>
      <c r="AG283" s="21" t="n"/>
      <c r="AH283" s="21" t="n"/>
      <c r="AI283" s="21" t="n"/>
      <c r="AJ283" s="21" t="n"/>
      <c r="AK283" s="21" t="n"/>
      <c r="AL283" s="21" t="n"/>
      <c r="AM283" s="21" t="n"/>
      <c r="AN283" s="21" t="n"/>
      <c r="AO283" s="21" t="n"/>
      <c r="AP283" s="29">
        <f>IF(AO283="Clôturée",IF(IF(U283="",1,0)+IF(AB283="",1,0)+IF(AG283="",1,0)+IF(AI283="",1,0)+IF(AM283="",1,0)&gt;0,"Champs manquants","OK"),"")</f>
        <v/>
      </c>
      <c r="AQ283" s="29">
        <f>IF(R283="","",IF(KPI!$C$4="","",IF(AO283="Clôturée","",IF(R283&lt;KPI!$C$4,"En retard",""))))</f>
        <v/>
      </c>
    </row>
    <row r="284" ht="20" customHeight="1">
      <c r="A284" s="21" t="n"/>
      <c r="B284" s="21" t="n"/>
      <c r="C284" s="31" t="n"/>
      <c r="D284" s="21" t="n"/>
      <c r="E284" s="21" t="n"/>
      <c r="F284" s="21" t="n"/>
      <c r="G284" s="21" t="n"/>
      <c r="H284" s="21" t="n"/>
      <c r="I284" s="21" t="n"/>
      <c r="J284" s="21" t="n"/>
      <c r="K284" s="21" t="n"/>
      <c r="L284" s="21" t="n"/>
      <c r="M284" s="21" t="n"/>
      <c r="N284" s="21" t="n"/>
      <c r="O284" s="21" t="n"/>
      <c r="P284" s="21" t="n"/>
      <c r="Q284" s="21" t="n"/>
      <c r="R284" s="31" t="n"/>
      <c r="S284" s="32" t="n"/>
      <c r="T284" s="32" t="n"/>
      <c r="U284" s="32" t="n"/>
      <c r="V284" s="28">
        <f>IF(S284="","",IF(T284="","",(T284-S284)*24))</f>
        <v/>
      </c>
      <c r="W284" s="28">
        <f>IF(S284="","",IF(U284="","",(U284-S284)*24))</f>
        <v/>
      </c>
      <c r="X284" s="21" t="n"/>
      <c r="Y284" s="29">
        <f>IF(V284="","",IF(X284="","",IF(V284&lt;=X284,"Oui","Non")))</f>
        <v/>
      </c>
      <c r="Z284" s="21" t="n"/>
      <c r="AA284" s="21" t="n"/>
      <c r="AB284" s="21" t="n"/>
      <c r="AC284" s="21" t="n"/>
      <c r="AD284" s="21" t="n"/>
      <c r="AE284" s="33" t="n"/>
      <c r="AF284" s="21" t="n"/>
      <c r="AG284" s="21" t="n"/>
      <c r="AH284" s="21" t="n"/>
      <c r="AI284" s="21" t="n"/>
      <c r="AJ284" s="21" t="n"/>
      <c r="AK284" s="21" t="n"/>
      <c r="AL284" s="21" t="n"/>
      <c r="AM284" s="21" t="n"/>
      <c r="AN284" s="21" t="n"/>
      <c r="AO284" s="21" t="n"/>
      <c r="AP284" s="29">
        <f>IF(AO284="Clôturée",IF(IF(U284="",1,0)+IF(AB284="",1,0)+IF(AG284="",1,0)+IF(AI284="",1,0)+IF(AM284="",1,0)&gt;0,"Champs manquants","OK"),"")</f>
        <v/>
      </c>
      <c r="AQ284" s="29">
        <f>IF(R284="","",IF(KPI!$C$4="","",IF(AO284="Clôturée","",IF(R284&lt;KPI!$C$4,"En retard",""))))</f>
        <v/>
      </c>
    </row>
    <row r="285" ht="20" customHeight="1">
      <c r="A285" s="21" t="n"/>
      <c r="B285" s="21" t="n"/>
      <c r="C285" s="31" t="n"/>
      <c r="D285" s="21" t="n"/>
      <c r="E285" s="21" t="n"/>
      <c r="F285" s="21" t="n"/>
      <c r="G285" s="21" t="n"/>
      <c r="H285" s="21" t="n"/>
      <c r="I285" s="21" t="n"/>
      <c r="J285" s="21" t="n"/>
      <c r="K285" s="21" t="n"/>
      <c r="L285" s="21" t="n"/>
      <c r="M285" s="21" t="n"/>
      <c r="N285" s="21" t="n"/>
      <c r="O285" s="21" t="n"/>
      <c r="P285" s="21" t="n"/>
      <c r="Q285" s="21" t="n"/>
      <c r="R285" s="31" t="n"/>
      <c r="S285" s="32" t="n"/>
      <c r="T285" s="32" t="n"/>
      <c r="U285" s="32" t="n"/>
      <c r="V285" s="28">
        <f>IF(S285="","",IF(T285="","",(T285-S285)*24))</f>
        <v/>
      </c>
      <c r="W285" s="28">
        <f>IF(S285="","",IF(U285="","",(U285-S285)*24))</f>
        <v/>
      </c>
      <c r="X285" s="21" t="n"/>
      <c r="Y285" s="29">
        <f>IF(V285="","",IF(X285="","",IF(V285&lt;=X285,"Oui","Non")))</f>
        <v/>
      </c>
      <c r="Z285" s="21" t="n"/>
      <c r="AA285" s="21" t="n"/>
      <c r="AB285" s="21" t="n"/>
      <c r="AC285" s="21" t="n"/>
      <c r="AD285" s="21" t="n"/>
      <c r="AE285" s="33" t="n"/>
      <c r="AF285" s="21" t="n"/>
      <c r="AG285" s="21" t="n"/>
      <c r="AH285" s="21" t="n"/>
      <c r="AI285" s="21" t="n"/>
      <c r="AJ285" s="21" t="n"/>
      <c r="AK285" s="21" t="n"/>
      <c r="AL285" s="21" t="n"/>
      <c r="AM285" s="21" t="n"/>
      <c r="AN285" s="21" t="n"/>
      <c r="AO285" s="21" t="n"/>
      <c r="AP285" s="29">
        <f>IF(AO285="Clôturée",IF(IF(U285="",1,0)+IF(AB285="",1,0)+IF(AG285="",1,0)+IF(AI285="",1,0)+IF(AM285="",1,0)&gt;0,"Champs manquants","OK"),"")</f>
        <v/>
      </c>
      <c r="AQ285" s="29">
        <f>IF(R285="","",IF(KPI!$C$4="","",IF(AO285="Clôturée","",IF(R285&lt;KPI!$C$4,"En retard",""))))</f>
        <v/>
      </c>
    </row>
    <row r="286" ht="20" customHeight="1">
      <c r="A286" s="21" t="n"/>
      <c r="B286" s="21" t="n"/>
      <c r="C286" s="31" t="n"/>
      <c r="D286" s="21" t="n"/>
      <c r="E286" s="21" t="n"/>
      <c r="F286" s="21" t="n"/>
      <c r="G286" s="21" t="n"/>
      <c r="H286" s="21" t="n"/>
      <c r="I286" s="21" t="n"/>
      <c r="J286" s="21" t="n"/>
      <c r="K286" s="21" t="n"/>
      <c r="L286" s="21" t="n"/>
      <c r="M286" s="21" t="n"/>
      <c r="N286" s="21" t="n"/>
      <c r="O286" s="21" t="n"/>
      <c r="P286" s="21" t="n"/>
      <c r="Q286" s="21" t="n"/>
      <c r="R286" s="31" t="n"/>
      <c r="S286" s="32" t="n"/>
      <c r="T286" s="32" t="n"/>
      <c r="U286" s="32" t="n"/>
      <c r="V286" s="28">
        <f>IF(S286="","",IF(T286="","",(T286-S286)*24))</f>
        <v/>
      </c>
      <c r="W286" s="28">
        <f>IF(S286="","",IF(U286="","",(U286-S286)*24))</f>
        <v/>
      </c>
      <c r="X286" s="21" t="n"/>
      <c r="Y286" s="29">
        <f>IF(V286="","",IF(X286="","",IF(V286&lt;=X286,"Oui","Non")))</f>
        <v/>
      </c>
      <c r="Z286" s="21" t="n"/>
      <c r="AA286" s="21" t="n"/>
      <c r="AB286" s="21" t="n"/>
      <c r="AC286" s="21" t="n"/>
      <c r="AD286" s="21" t="n"/>
      <c r="AE286" s="33" t="n"/>
      <c r="AF286" s="21" t="n"/>
      <c r="AG286" s="21" t="n"/>
      <c r="AH286" s="21" t="n"/>
      <c r="AI286" s="21" t="n"/>
      <c r="AJ286" s="21" t="n"/>
      <c r="AK286" s="21" t="n"/>
      <c r="AL286" s="21" t="n"/>
      <c r="AM286" s="21" t="n"/>
      <c r="AN286" s="21" t="n"/>
      <c r="AO286" s="21" t="n"/>
      <c r="AP286" s="29">
        <f>IF(AO286="Clôturée",IF(IF(U286="",1,0)+IF(AB286="",1,0)+IF(AG286="",1,0)+IF(AI286="",1,0)+IF(AM286="",1,0)&gt;0,"Champs manquants","OK"),"")</f>
        <v/>
      </c>
      <c r="AQ286" s="29">
        <f>IF(R286="","",IF(KPI!$C$4="","",IF(AO286="Clôturée","",IF(R286&lt;KPI!$C$4,"En retard",""))))</f>
        <v/>
      </c>
    </row>
    <row r="287" ht="20" customHeight="1">
      <c r="A287" s="21" t="n"/>
      <c r="B287" s="21" t="n"/>
      <c r="C287" s="31" t="n"/>
      <c r="D287" s="21" t="n"/>
      <c r="E287" s="21" t="n"/>
      <c r="F287" s="21" t="n"/>
      <c r="G287" s="21" t="n"/>
      <c r="H287" s="21" t="n"/>
      <c r="I287" s="21" t="n"/>
      <c r="J287" s="21" t="n"/>
      <c r="K287" s="21" t="n"/>
      <c r="L287" s="21" t="n"/>
      <c r="M287" s="21" t="n"/>
      <c r="N287" s="21" t="n"/>
      <c r="O287" s="21" t="n"/>
      <c r="P287" s="21" t="n"/>
      <c r="Q287" s="21" t="n"/>
      <c r="R287" s="31" t="n"/>
      <c r="S287" s="32" t="n"/>
      <c r="T287" s="32" t="n"/>
      <c r="U287" s="32" t="n"/>
      <c r="V287" s="28">
        <f>IF(S287="","",IF(T287="","",(T287-S287)*24))</f>
        <v/>
      </c>
      <c r="W287" s="28">
        <f>IF(S287="","",IF(U287="","",(U287-S287)*24))</f>
        <v/>
      </c>
      <c r="X287" s="21" t="n"/>
      <c r="Y287" s="29">
        <f>IF(V287="","",IF(X287="","",IF(V287&lt;=X287,"Oui","Non")))</f>
        <v/>
      </c>
      <c r="Z287" s="21" t="n"/>
      <c r="AA287" s="21" t="n"/>
      <c r="AB287" s="21" t="n"/>
      <c r="AC287" s="21" t="n"/>
      <c r="AD287" s="21" t="n"/>
      <c r="AE287" s="33" t="n"/>
      <c r="AF287" s="21" t="n"/>
      <c r="AG287" s="21" t="n"/>
      <c r="AH287" s="21" t="n"/>
      <c r="AI287" s="21" t="n"/>
      <c r="AJ287" s="21" t="n"/>
      <c r="AK287" s="21" t="n"/>
      <c r="AL287" s="21" t="n"/>
      <c r="AM287" s="21" t="n"/>
      <c r="AN287" s="21" t="n"/>
      <c r="AO287" s="21" t="n"/>
      <c r="AP287" s="29">
        <f>IF(AO287="Clôturée",IF(IF(U287="",1,0)+IF(AB287="",1,0)+IF(AG287="",1,0)+IF(AI287="",1,0)+IF(AM287="",1,0)&gt;0,"Champs manquants","OK"),"")</f>
        <v/>
      </c>
      <c r="AQ287" s="29">
        <f>IF(R287="","",IF(KPI!$C$4="","",IF(AO287="Clôturée","",IF(R287&lt;KPI!$C$4,"En retard",""))))</f>
        <v/>
      </c>
    </row>
    <row r="288" ht="20" customHeight="1">
      <c r="A288" s="21" t="n"/>
      <c r="B288" s="21" t="n"/>
      <c r="C288" s="31" t="n"/>
      <c r="D288" s="21" t="n"/>
      <c r="E288" s="21" t="n"/>
      <c r="F288" s="21" t="n"/>
      <c r="G288" s="21" t="n"/>
      <c r="H288" s="21" t="n"/>
      <c r="I288" s="21" t="n"/>
      <c r="J288" s="21" t="n"/>
      <c r="K288" s="21" t="n"/>
      <c r="L288" s="21" t="n"/>
      <c r="M288" s="21" t="n"/>
      <c r="N288" s="21" t="n"/>
      <c r="O288" s="21" t="n"/>
      <c r="P288" s="21" t="n"/>
      <c r="Q288" s="21" t="n"/>
      <c r="R288" s="31" t="n"/>
      <c r="S288" s="32" t="n"/>
      <c r="T288" s="32" t="n"/>
      <c r="U288" s="32" t="n"/>
      <c r="V288" s="28">
        <f>IF(S288="","",IF(T288="","",(T288-S288)*24))</f>
        <v/>
      </c>
      <c r="W288" s="28">
        <f>IF(S288="","",IF(U288="","",(U288-S288)*24))</f>
        <v/>
      </c>
      <c r="X288" s="21" t="n"/>
      <c r="Y288" s="29">
        <f>IF(V288="","",IF(X288="","",IF(V288&lt;=X288,"Oui","Non")))</f>
        <v/>
      </c>
      <c r="Z288" s="21" t="n"/>
      <c r="AA288" s="21" t="n"/>
      <c r="AB288" s="21" t="n"/>
      <c r="AC288" s="21" t="n"/>
      <c r="AD288" s="21" t="n"/>
      <c r="AE288" s="33" t="n"/>
      <c r="AF288" s="21" t="n"/>
      <c r="AG288" s="21" t="n"/>
      <c r="AH288" s="21" t="n"/>
      <c r="AI288" s="21" t="n"/>
      <c r="AJ288" s="21" t="n"/>
      <c r="AK288" s="21" t="n"/>
      <c r="AL288" s="21" t="n"/>
      <c r="AM288" s="21" t="n"/>
      <c r="AN288" s="21" t="n"/>
      <c r="AO288" s="21" t="n"/>
      <c r="AP288" s="29">
        <f>IF(AO288="Clôturée",IF(IF(U288="",1,0)+IF(AB288="",1,0)+IF(AG288="",1,0)+IF(AI288="",1,0)+IF(AM288="",1,0)&gt;0,"Champs manquants","OK"),"")</f>
        <v/>
      </c>
      <c r="AQ288" s="29">
        <f>IF(R288="","",IF(KPI!$C$4="","",IF(AO288="Clôturée","",IF(R288&lt;KPI!$C$4,"En retard",""))))</f>
        <v/>
      </c>
    </row>
    <row r="289" ht="20" customHeight="1">
      <c r="A289" s="21" t="n"/>
      <c r="B289" s="21" t="n"/>
      <c r="C289" s="31" t="n"/>
      <c r="D289" s="21" t="n"/>
      <c r="E289" s="21" t="n"/>
      <c r="F289" s="21" t="n"/>
      <c r="G289" s="21" t="n"/>
      <c r="H289" s="21" t="n"/>
      <c r="I289" s="21" t="n"/>
      <c r="J289" s="21" t="n"/>
      <c r="K289" s="21" t="n"/>
      <c r="L289" s="21" t="n"/>
      <c r="M289" s="21" t="n"/>
      <c r="N289" s="21" t="n"/>
      <c r="O289" s="21" t="n"/>
      <c r="P289" s="21" t="n"/>
      <c r="Q289" s="21" t="n"/>
      <c r="R289" s="31" t="n"/>
      <c r="S289" s="32" t="n"/>
      <c r="T289" s="32" t="n"/>
      <c r="U289" s="32" t="n"/>
      <c r="V289" s="28">
        <f>IF(S289="","",IF(T289="","",(T289-S289)*24))</f>
        <v/>
      </c>
      <c r="W289" s="28">
        <f>IF(S289="","",IF(U289="","",(U289-S289)*24))</f>
        <v/>
      </c>
      <c r="X289" s="21" t="n"/>
      <c r="Y289" s="29">
        <f>IF(V289="","",IF(X289="","",IF(V289&lt;=X289,"Oui","Non")))</f>
        <v/>
      </c>
      <c r="Z289" s="21" t="n"/>
      <c r="AA289" s="21" t="n"/>
      <c r="AB289" s="21" t="n"/>
      <c r="AC289" s="21" t="n"/>
      <c r="AD289" s="21" t="n"/>
      <c r="AE289" s="33" t="n"/>
      <c r="AF289" s="21" t="n"/>
      <c r="AG289" s="21" t="n"/>
      <c r="AH289" s="21" t="n"/>
      <c r="AI289" s="21" t="n"/>
      <c r="AJ289" s="21" t="n"/>
      <c r="AK289" s="21" t="n"/>
      <c r="AL289" s="21" t="n"/>
      <c r="AM289" s="21" t="n"/>
      <c r="AN289" s="21" t="n"/>
      <c r="AO289" s="21" t="n"/>
      <c r="AP289" s="29">
        <f>IF(AO289="Clôturée",IF(IF(U289="",1,0)+IF(AB289="",1,0)+IF(AG289="",1,0)+IF(AI289="",1,0)+IF(AM289="",1,0)&gt;0,"Champs manquants","OK"),"")</f>
        <v/>
      </c>
      <c r="AQ289" s="29">
        <f>IF(R289="","",IF(KPI!$C$4="","",IF(AO289="Clôturée","",IF(R289&lt;KPI!$C$4,"En retard",""))))</f>
        <v/>
      </c>
    </row>
    <row r="290" ht="20" customHeight="1">
      <c r="A290" s="21" t="n"/>
      <c r="B290" s="21" t="n"/>
      <c r="C290" s="31" t="n"/>
      <c r="D290" s="21" t="n"/>
      <c r="E290" s="21" t="n"/>
      <c r="F290" s="21" t="n"/>
      <c r="G290" s="21" t="n"/>
      <c r="H290" s="21" t="n"/>
      <c r="I290" s="21" t="n"/>
      <c r="J290" s="21" t="n"/>
      <c r="K290" s="21" t="n"/>
      <c r="L290" s="21" t="n"/>
      <c r="M290" s="21" t="n"/>
      <c r="N290" s="21" t="n"/>
      <c r="O290" s="21" t="n"/>
      <c r="P290" s="21" t="n"/>
      <c r="Q290" s="21" t="n"/>
      <c r="R290" s="31" t="n"/>
      <c r="S290" s="32" t="n"/>
      <c r="T290" s="32" t="n"/>
      <c r="U290" s="32" t="n"/>
      <c r="V290" s="28">
        <f>IF(S290="","",IF(T290="","",(T290-S290)*24))</f>
        <v/>
      </c>
      <c r="W290" s="28">
        <f>IF(S290="","",IF(U290="","",(U290-S290)*24))</f>
        <v/>
      </c>
      <c r="X290" s="21" t="n"/>
      <c r="Y290" s="29">
        <f>IF(V290="","",IF(X290="","",IF(V290&lt;=X290,"Oui","Non")))</f>
        <v/>
      </c>
      <c r="Z290" s="21" t="n"/>
      <c r="AA290" s="21" t="n"/>
      <c r="AB290" s="21" t="n"/>
      <c r="AC290" s="21" t="n"/>
      <c r="AD290" s="21" t="n"/>
      <c r="AE290" s="33" t="n"/>
      <c r="AF290" s="21" t="n"/>
      <c r="AG290" s="21" t="n"/>
      <c r="AH290" s="21" t="n"/>
      <c r="AI290" s="21" t="n"/>
      <c r="AJ290" s="21" t="n"/>
      <c r="AK290" s="21" t="n"/>
      <c r="AL290" s="21" t="n"/>
      <c r="AM290" s="21" t="n"/>
      <c r="AN290" s="21" t="n"/>
      <c r="AO290" s="21" t="n"/>
      <c r="AP290" s="29">
        <f>IF(AO290="Clôturée",IF(IF(U290="",1,0)+IF(AB290="",1,0)+IF(AG290="",1,0)+IF(AI290="",1,0)+IF(AM290="",1,0)&gt;0,"Champs manquants","OK"),"")</f>
        <v/>
      </c>
      <c r="AQ290" s="29">
        <f>IF(R290="","",IF(KPI!$C$4="","",IF(AO290="Clôturée","",IF(R290&lt;KPI!$C$4,"En retard",""))))</f>
        <v/>
      </c>
    </row>
    <row r="291" ht="20" customHeight="1">
      <c r="A291" s="21" t="n"/>
      <c r="B291" s="21" t="n"/>
      <c r="C291" s="31" t="n"/>
      <c r="D291" s="21" t="n"/>
      <c r="E291" s="21" t="n"/>
      <c r="F291" s="21" t="n"/>
      <c r="G291" s="21" t="n"/>
      <c r="H291" s="21" t="n"/>
      <c r="I291" s="21" t="n"/>
      <c r="J291" s="21" t="n"/>
      <c r="K291" s="21" t="n"/>
      <c r="L291" s="21" t="n"/>
      <c r="M291" s="21" t="n"/>
      <c r="N291" s="21" t="n"/>
      <c r="O291" s="21" t="n"/>
      <c r="P291" s="21" t="n"/>
      <c r="Q291" s="21" t="n"/>
      <c r="R291" s="31" t="n"/>
      <c r="S291" s="32" t="n"/>
      <c r="T291" s="32" t="n"/>
      <c r="U291" s="32" t="n"/>
      <c r="V291" s="28">
        <f>IF(S291="","",IF(T291="","",(T291-S291)*24))</f>
        <v/>
      </c>
      <c r="W291" s="28">
        <f>IF(S291="","",IF(U291="","",(U291-S291)*24))</f>
        <v/>
      </c>
      <c r="X291" s="21" t="n"/>
      <c r="Y291" s="29">
        <f>IF(V291="","",IF(X291="","",IF(V291&lt;=X291,"Oui","Non")))</f>
        <v/>
      </c>
      <c r="Z291" s="21" t="n"/>
      <c r="AA291" s="21" t="n"/>
      <c r="AB291" s="21" t="n"/>
      <c r="AC291" s="21" t="n"/>
      <c r="AD291" s="21" t="n"/>
      <c r="AE291" s="33" t="n"/>
      <c r="AF291" s="21" t="n"/>
      <c r="AG291" s="21" t="n"/>
      <c r="AH291" s="21" t="n"/>
      <c r="AI291" s="21" t="n"/>
      <c r="AJ291" s="21" t="n"/>
      <c r="AK291" s="21" t="n"/>
      <c r="AL291" s="21" t="n"/>
      <c r="AM291" s="21" t="n"/>
      <c r="AN291" s="21" t="n"/>
      <c r="AO291" s="21" t="n"/>
      <c r="AP291" s="29">
        <f>IF(AO291="Clôturée",IF(IF(U291="",1,0)+IF(AB291="",1,0)+IF(AG291="",1,0)+IF(AI291="",1,0)+IF(AM291="",1,0)&gt;0,"Champs manquants","OK"),"")</f>
        <v/>
      </c>
      <c r="AQ291" s="29">
        <f>IF(R291="","",IF(KPI!$C$4="","",IF(AO291="Clôturée","",IF(R291&lt;KPI!$C$4,"En retard",""))))</f>
        <v/>
      </c>
    </row>
    <row r="292" ht="20" customHeight="1">
      <c r="A292" s="21" t="n"/>
      <c r="B292" s="21" t="n"/>
      <c r="C292" s="31" t="n"/>
      <c r="D292" s="21" t="n"/>
      <c r="E292" s="21" t="n"/>
      <c r="F292" s="21" t="n"/>
      <c r="G292" s="21" t="n"/>
      <c r="H292" s="21" t="n"/>
      <c r="I292" s="21" t="n"/>
      <c r="J292" s="21" t="n"/>
      <c r="K292" s="21" t="n"/>
      <c r="L292" s="21" t="n"/>
      <c r="M292" s="21" t="n"/>
      <c r="N292" s="21" t="n"/>
      <c r="O292" s="21" t="n"/>
      <c r="P292" s="21" t="n"/>
      <c r="Q292" s="21" t="n"/>
      <c r="R292" s="31" t="n"/>
      <c r="S292" s="32" t="n"/>
      <c r="T292" s="32" t="n"/>
      <c r="U292" s="32" t="n"/>
      <c r="V292" s="28">
        <f>IF(S292="","",IF(T292="","",(T292-S292)*24))</f>
        <v/>
      </c>
      <c r="W292" s="28">
        <f>IF(S292="","",IF(U292="","",(U292-S292)*24))</f>
        <v/>
      </c>
      <c r="X292" s="21" t="n"/>
      <c r="Y292" s="29">
        <f>IF(V292="","",IF(X292="","",IF(V292&lt;=X292,"Oui","Non")))</f>
        <v/>
      </c>
      <c r="Z292" s="21" t="n"/>
      <c r="AA292" s="21" t="n"/>
      <c r="AB292" s="21" t="n"/>
      <c r="AC292" s="21" t="n"/>
      <c r="AD292" s="21" t="n"/>
      <c r="AE292" s="33" t="n"/>
      <c r="AF292" s="21" t="n"/>
      <c r="AG292" s="21" t="n"/>
      <c r="AH292" s="21" t="n"/>
      <c r="AI292" s="21" t="n"/>
      <c r="AJ292" s="21" t="n"/>
      <c r="AK292" s="21" t="n"/>
      <c r="AL292" s="21" t="n"/>
      <c r="AM292" s="21" t="n"/>
      <c r="AN292" s="21" t="n"/>
      <c r="AO292" s="21" t="n"/>
      <c r="AP292" s="29">
        <f>IF(AO292="Clôturée",IF(IF(U292="",1,0)+IF(AB292="",1,0)+IF(AG292="",1,0)+IF(AI292="",1,0)+IF(AM292="",1,0)&gt;0,"Champs manquants","OK"),"")</f>
        <v/>
      </c>
      <c r="AQ292" s="29">
        <f>IF(R292="","",IF(KPI!$C$4="","",IF(AO292="Clôturée","",IF(R292&lt;KPI!$C$4,"En retard",""))))</f>
        <v/>
      </c>
    </row>
    <row r="293" ht="20" customHeight="1">
      <c r="A293" s="21" t="n"/>
      <c r="B293" s="21" t="n"/>
      <c r="C293" s="31" t="n"/>
      <c r="D293" s="21" t="n"/>
      <c r="E293" s="21" t="n"/>
      <c r="F293" s="21" t="n"/>
      <c r="G293" s="21" t="n"/>
      <c r="H293" s="21" t="n"/>
      <c r="I293" s="21" t="n"/>
      <c r="J293" s="21" t="n"/>
      <c r="K293" s="21" t="n"/>
      <c r="L293" s="21" t="n"/>
      <c r="M293" s="21" t="n"/>
      <c r="N293" s="21" t="n"/>
      <c r="O293" s="21" t="n"/>
      <c r="P293" s="21" t="n"/>
      <c r="Q293" s="21" t="n"/>
      <c r="R293" s="31" t="n"/>
      <c r="S293" s="32" t="n"/>
      <c r="T293" s="32" t="n"/>
      <c r="U293" s="32" t="n"/>
      <c r="V293" s="28">
        <f>IF(S293="","",IF(T293="","",(T293-S293)*24))</f>
        <v/>
      </c>
      <c r="W293" s="28">
        <f>IF(S293="","",IF(U293="","",(U293-S293)*24))</f>
        <v/>
      </c>
      <c r="X293" s="21" t="n"/>
      <c r="Y293" s="29">
        <f>IF(V293="","",IF(X293="","",IF(V293&lt;=X293,"Oui","Non")))</f>
        <v/>
      </c>
      <c r="Z293" s="21" t="n"/>
      <c r="AA293" s="21" t="n"/>
      <c r="AB293" s="21" t="n"/>
      <c r="AC293" s="21" t="n"/>
      <c r="AD293" s="21" t="n"/>
      <c r="AE293" s="33" t="n"/>
      <c r="AF293" s="21" t="n"/>
      <c r="AG293" s="21" t="n"/>
      <c r="AH293" s="21" t="n"/>
      <c r="AI293" s="21" t="n"/>
      <c r="AJ293" s="21" t="n"/>
      <c r="AK293" s="21" t="n"/>
      <c r="AL293" s="21" t="n"/>
      <c r="AM293" s="21" t="n"/>
      <c r="AN293" s="21" t="n"/>
      <c r="AO293" s="21" t="n"/>
      <c r="AP293" s="29">
        <f>IF(AO293="Clôturée",IF(IF(U293="",1,0)+IF(AB293="",1,0)+IF(AG293="",1,0)+IF(AI293="",1,0)+IF(AM293="",1,0)&gt;0,"Champs manquants","OK"),"")</f>
        <v/>
      </c>
      <c r="AQ293" s="29">
        <f>IF(R293="","",IF(KPI!$C$4="","",IF(AO293="Clôturée","",IF(R293&lt;KPI!$C$4,"En retard",""))))</f>
        <v/>
      </c>
    </row>
    <row r="294" ht="20" customHeight="1">
      <c r="A294" s="21" t="n"/>
      <c r="B294" s="21" t="n"/>
      <c r="C294" s="31" t="n"/>
      <c r="D294" s="21" t="n"/>
      <c r="E294" s="21" t="n"/>
      <c r="F294" s="21" t="n"/>
      <c r="G294" s="21" t="n"/>
      <c r="H294" s="21" t="n"/>
      <c r="I294" s="21" t="n"/>
      <c r="J294" s="21" t="n"/>
      <c r="K294" s="21" t="n"/>
      <c r="L294" s="21" t="n"/>
      <c r="M294" s="21" t="n"/>
      <c r="N294" s="21" t="n"/>
      <c r="O294" s="21" t="n"/>
      <c r="P294" s="21" t="n"/>
      <c r="Q294" s="21" t="n"/>
      <c r="R294" s="31" t="n"/>
      <c r="S294" s="32" t="n"/>
      <c r="T294" s="32" t="n"/>
      <c r="U294" s="32" t="n"/>
      <c r="V294" s="28">
        <f>IF(S294="","",IF(T294="","",(T294-S294)*24))</f>
        <v/>
      </c>
      <c r="W294" s="28">
        <f>IF(S294="","",IF(U294="","",(U294-S294)*24))</f>
        <v/>
      </c>
      <c r="X294" s="21" t="n"/>
      <c r="Y294" s="29">
        <f>IF(V294="","",IF(X294="","",IF(V294&lt;=X294,"Oui","Non")))</f>
        <v/>
      </c>
      <c r="Z294" s="21" t="n"/>
      <c r="AA294" s="21" t="n"/>
      <c r="AB294" s="21" t="n"/>
      <c r="AC294" s="21" t="n"/>
      <c r="AD294" s="21" t="n"/>
      <c r="AE294" s="33" t="n"/>
      <c r="AF294" s="21" t="n"/>
      <c r="AG294" s="21" t="n"/>
      <c r="AH294" s="21" t="n"/>
      <c r="AI294" s="21" t="n"/>
      <c r="AJ294" s="21" t="n"/>
      <c r="AK294" s="21" t="n"/>
      <c r="AL294" s="21" t="n"/>
      <c r="AM294" s="21" t="n"/>
      <c r="AN294" s="21" t="n"/>
      <c r="AO294" s="21" t="n"/>
      <c r="AP294" s="29">
        <f>IF(AO294="Clôturée",IF(IF(U294="",1,0)+IF(AB294="",1,0)+IF(AG294="",1,0)+IF(AI294="",1,0)+IF(AM294="",1,0)&gt;0,"Champs manquants","OK"),"")</f>
        <v/>
      </c>
      <c r="AQ294" s="29">
        <f>IF(R294="","",IF(KPI!$C$4="","",IF(AO294="Clôturée","",IF(R294&lt;KPI!$C$4,"En retard",""))))</f>
        <v/>
      </c>
    </row>
    <row r="295" ht="20" customHeight="1">
      <c r="A295" s="21" t="n"/>
      <c r="B295" s="21" t="n"/>
      <c r="C295" s="31" t="n"/>
      <c r="D295" s="21" t="n"/>
      <c r="E295" s="21" t="n"/>
      <c r="F295" s="21" t="n"/>
      <c r="G295" s="21" t="n"/>
      <c r="H295" s="21" t="n"/>
      <c r="I295" s="21" t="n"/>
      <c r="J295" s="21" t="n"/>
      <c r="K295" s="21" t="n"/>
      <c r="L295" s="21" t="n"/>
      <c r="M295" s="21" t="n"/>
      <c r="N295" s="21" t="n"/>
      <c r="O295" s="21" t="n"/>
      <c r="P295" s="21" t="n"/>
      <c r="Q295" s="21" t="n"/>
      <c r="R295" s="31" t="n"/>
      <c r="S295" s="32" t="n"/>
      <c r="T295" s="32" t="n"/>
      <c r="U295" s="32" t="n"/>
      <c r="V295" s="28">
        <f>IF(S295="","",IF(T295="","",(T295-S295)*24))</f>
        <v/>
      </c>
      <c r="W295" s="28">
        <f>IF(S295="","",IF(U295="","",(U295-S295)*24))</f>
        <v/>
      </c>
      <c r="X295" s="21" t="n"/>
      <c r="Y295" s="29">
        <f>IF(V295="","",IF(X295="","",IF(V295&lt;=X295,"Oui","Non")))</f>
        <v/>
      </c>
      <c r="Z295" s="21" t="n"/>
      <c r="AA295" s="21" t="n"/>
      <c r="AB295" s="21" t="n"/>
      <c r="AC295" s="21" t="n"/>
      <c r="AD295" s="21" t="n"/>
      <c r="AE295" s="33" t="n"/>
      <c r="AF295" s="21" t="n"/>
      <c r="AG295" s="21" t="n"/>
      <c r="AH295" s="21" t="n"/>
      <c r="AI295" s="21" t="n"/>
      <c r="AJ295" s="21" t="n"/>
      <c r="AK295" s="21" t="n"/>
      <c r="AL295" s="21" t="n"/>
      <c r="AM295" s="21" t="n"/>
      <c r="AN295" s="21" t="n"/>
      <c r="AO295" s="21" t="n"/>
      <c r="AP295" s="29">
        <f>IF(AO295="Clôturée",IF(IF(U295="",1,0)+IF(AB295="",1,0)+IF(AG295="",1,0)+IF(AI295="",1,0)+IF(AM295="",1,0)&gt;0,"Champs manquants","OK"),"")</f>
        <v/>
      </c>
      <c r="AQ295" s="29">
        <f>IF(R295="","",IF(KPI!$C$4="","",IF(AO295="Clôturée","",IF(R295&lt;KPI!$C$4,"En retard",""))))</f>
        <v/>
      </c>
    </row>
    <row r="296" ht="20" customHeight="1">
      <c r="A296" s="21" t="n"/>
      <c r="B296" s="21" t="n"/>
      <c r="C296" s="31" t="n"/>
      <c r="D296" s="21" t="n"/>
      <c r="E296" s="21" t="n"/>
      <c r="F296" s="21" t="n"/>
      <c r="G296" s="21" t="n"/>
      <c r="H296" s="21" t="n"/>
      <c r="I296" s="21" t="n"/>
      <c r="J296" s="21" t="n"/>
      <c r="K296" s="21" t="n"/>
      <c r="L296" s="21" t="n"/>
      <c r="M296" s="21" t="n"/>
      <c r="N296" s="21" t="n"/>
      <c r="O296" s="21" t="n"/>
      <c r="P296" s="21" t="n"/>
      <c r="Q296" s="21" t="n"/>
      <c r="R296" s="31" t="n"/>
      <c r="S296" s="32" t="n"/>
      <c r="T296" s="32" t="n"/>
      <c r="U296" s="32" t="n"/>
      <c r="V296" s="28">
        <f>IF(S296="","",IF(T296="","",(T296-S296)*24))</f>
        <v/>
      </c>
      <c r="W296" s="28">
        <f>IF(S296="","",IF(U296="","",(U296-S296)*24))</f>
        <v/>
      </c>
      <c r="X296" s="21" t="n"/>
      <c r="Y296" s="29">
        <f>IF(V296="","",IF(X296="","",IF(V296&lt;=X296,"Oui","Non")))</f>
        <v/>
      </c>
      <c r="Z296" s="21" t="n"/>
      <c r="AA296" s="21" t="n"/>
      <c r="AB296" s="21" t="n"/>
      <c r="AC296" s="21" t="n"/>
      <c r="AD296" s="21" t="n"/>
      <c r="AE296" s="33" t="n"/>
      <c r="AF296" s="21" t="n"/>
      <c r="AG296" s="21" t="n"/>
      <c r="AH296" s="21" t="n"/>
      <c r="AI296" s="21" t="n"/>
      <c r="AJ296" s="21" t="n"/>
      <c r="AK296" s="21" t="n"/>
      <c r="AL296" s="21" t="n"/>
      <c r="AM296" s="21" t="n"/>
      <c r="AN296" s="21" t="n"/>
      <c r="AO296" s="21" t="n"/>
      <c r="AP296" s="29">
        <f>IF(AO296="Clôturée",IF(IF(U296="",1,0)+IF(AB296="",1,0)+IF(AG296="",1,0)+IF(AI296="",1,0)+IF(AM296="",1,0)&gt;0,"Champs manquants","OK"),"")</f>
        <v/>
      </c>
      <c r="AQ296" s="29">
        <f>IF(R296="","",IF(KPI!$C$4="","",IF(AO296="Clôturée","",IF(R296&lt;KPI!$C$4,"En retard",""))))</f>
        <v/>
      </c>
    </row>
    <row r="297" ht="20" customHeight="1">
      <c r="A297" s="21" t="n"/>
      <c r="B297" s="21" t="n"/>
      <c r="C297" s="31" t="n"/>
      <c r="D297" s="21" t="n"/>
      <c r="E297" s="21" t="n"/>
      <c r="F297" s="21" t="n"/>
      <c r="G297" s="21" t="n"/>
      <c r="H297" s="21" t="n"/>
      <c r="I297" s="21" t="n"/>
      <c r="J297" s="21" t="n"/>
      <c r="K297" s="21" t="n"/>
      <c r="L297" s="21" t="n"/>
      <c r="M297" s="21" t="n"/>
      <c r="N297" s="21" t="n"/>
      <c r="O297" s="21" t="n"/>
      <c r="P297" s="21" t="n"/>
      <c r="Q297" s="21" t="n"/>
      <c r="R297" s="31" t="n"/>
      <c r="S297" s="32" t="n"/>
      <c r="T297" s="32" t="n"/>
      <c r="U297" s="32" t="n"/>
      <c r="V297" s="28">
        <f>IF(S297="","",IF(T297="","",(T297-S297)*24))</f>
        <v/>
      </c>
      <c r="W297" s="28">
        <f>IF(S297="","",IF(U297="","",(U297-S297)*24))</f>
        <v/>
      </c>
      <c r="X297" s="21" t="n"/>
      <c r="Y297" s="29">
        <f>IF(V297="","",IF(X297="","",IF(V297&lt;=X297,"Oui","Non")))</f>
        <v/>
      </c>
      <c r="Z297" s="21" t="n"/>
      <c r="AA297" s="21" t="n"/>
      <c r="AB297" s="21" t="n"/>
      <c r="AC297" s="21" t="n"/>
      <c r="AD297" s="21" t="n"/>
      <c r="AE297" s="33" t="n"/>
      <c r="AF297" s="21" t="n"/>
      <c r="AG297" s="21" t="n"/>
      <c r="AH297" s="21" t="n"/>
      <c r="AI297" s="21" t="n"/>
      <c r="AJ297" s="21" t="n"/>
      <c r="AK297" s="21" t="n"/>
      <c r="AL297" s="21" t="n"/>
      <c r="AM297" s="21" t="n"/>
      <c r="AN297" s="21" t="n"/>
      <c r="AO297" s="21" t="n"/>
      <c r="AP297" s="29">
        <f>IF(AO297="Clôturée",IF(IF(U297="",1,0)+IF(AB297="",1,0)+IF(AG297="",1,0)+IF(AI297="",1,0)+IF(AM297="",1,0)&gt;0,"Champs manquants","OK"),"")</f>
        <v/>
      </c>
      <c r="AQ297" s="29">
        <f>IF(R297="","",IF(KPI!$C$4="","",IF(AO297="Clôturée","",IF(R297&lt;KPI!$C$4,"En retard",""))))</f>
        <v/>
      </c>
    </row>
    <row r="298" ht="20" customHeight="1">
      <c r="A298" s="21" t="n"/>
      <c r="B298" s="21" t="n"/>
      <c r="C298" s="31" t="n"/>
      <c r="D298" s="21" t="n"/>
      <c r="E298" s="21" t="n"/>
      <c r="F298" s="21" t="n"/>
      <c r="G298" s="21" t="n"/>
      <c r="H298" s="21" t="n"/>
      <c r="I298" s="21" t="n"/>
      <c r="J298" s="21" t="n"/>
      <c r="K298" s="21" t="n"/>
      <c r="L298" s="21" t="n"/>
      <c r="M298" s="21" t="n"/>
      <c r="N298" s="21" t="n"/>
      <c r="O298" s="21" t="n"/>
      <c r="P298" s="21" t="n"/>
      <c r="Q298" s="21" t="n"/>
      <c r="R298" s="31" t="n"/>
      <c r="S298" s="32" t="n"/>
      <c r="T298" s="32" t="n"/>
      <c r="U298" s="32" t="n"/>
      <c r="V298" s="28">
        <f>IF(S298="","",IF(T298="","",(T298-S298)*24))</f>
        <v/>
      </c>
      <c r="W298" s="28">
        <f>IF(S298="","",IF(U298="","",(U298-S298)*24))</f>
        <v/>
      </c>
      <c r="X298" s="21" t="n"/>
      <c r="Y298" s="29">
        <f>IF(V298="","",IF(X298="","",IF(V298&lt;=X298,"Oui","Non")))</f>
        <v/>
      </c>
      <c r="Z298" s="21" t="n"/>
      <c r="AA298" s="21" t="n"/>
      <c r="AB298" s="21" t="n"/>
      <c r="AC298" s="21" t="n"/>
      <c r="AD298" s="21" t="n"/>
      <c r="AE298" s="33" t="n"/>
      <c r="AF298" s="21" t="n"/>
      <c r="AG298" s="21" t="n"/>
      <c r="AH298" s="21" t="n"/>
      <c r="AI298" s="21" t="n"/>
      <c r="AJ298" s="21" t="n"/>
      <c r="AK298" s="21" t="n"/>
      <c r="AL298" s="21" t="n"/>
      <c r="AM298" s="21" t="n"/>
      <c r="AN298" s="21" t="n"/>
      <c r="AO298" s="21" t="n"/>
      <c r="AP298" s="29">
        <f>IF(AO298="Clôturée",IF(IF(U298="",1,0)+IF(AB298="",1,0)+IF(AG298="",1,0)+IF(AI298="",1,0)+IF(AM298="",1,0)&gt;0,"Champs manquants","OK"),"")</f>
        <v/>
      </c>
      <c r="AQ298" s="29">
        <f>IF(R298="","",IF(KPI!$C$4="","",IF(AO298="Clôturée","",IF(R298&lt;KPI!$C$4,"En retard",""))))</f>
        <v/>
      </c>
    </row>
    <row r="299" ht="20" customHeight="1">
      <c r="A299" s="21" t="n"/>
      <c r="B299" s="21" t="n"/>
      <c r="C299" s="31" t="n"/>
      <c r="D299" s="21" t="n"/>
      <c r="E299" s="21" t="n"/>
      <c r="F299" s="21" t="n"/>
      <c r="G299" s="21" t="n"/>
      <c r="H299" s="21" t="n"/>
      <c r="I299" s="21" t="n"/>
      <c r="J299" s="21" t="n"/>
      <c r="K299" s="21" t="n"/>
      <c r="L299" s="21" t="n"/>
      <c r="M299" s="21" t="n"/>
      <c r="N299" s="21" t="n"/>
      <c r="O299" s="21" t="n"/>
      <c r="P299" s="21" t="n"/>
      <c r="Q299" s="21" t="n"/>
      <c r="R299" s="31" t="n"/>
      <c r="S299" s="32" t="n"/>
      <c r="T299" s="32" t="n"/>
      <c r="U299" s="32" t="n"/>
      <c r="V299" s="28">
        <f>IF(S299="","",IF(T299="","",(T299-S299)*24))</f>
        <v/>
      </c>
      <c r="W299" s="28">
        <f>IF(S299="","",IF(U299="","",(U299-S299)*24))</f>
        <v/>
      </c>
      <c r="X299" s="21" t="n"/>
      <c r="Y299" s="29">
        <f>IF(V299="","",IF(X299="","",IF(V299&lt;=X299,"Oui","Non")))</f>
        <v/>
      </c>
      <c r="Z299" s="21" t="n"/>
      <c r="AA299" s="21" t="n"/>
      <c r="AB299" s="21" t="n"/>
      <c r="AC299" s="21" t="n"/>
      <c r="AD299" s="21" t="n"/>
      <c r="AE299" s="33" t="n"/>
      <c r="AF299" s="21" t="n"/>
      <c r="AG299" s="21" t="n"/>
      <c r="AH299" s="21" t="n"/>
      <c r="AI299" s="21" t="n"/>
      <c r="AJ299" s="21" t="n"/>
      <c r="AK299" s="21" t="n"/>
      <c r="AL299" s="21" t="n"/>
      <c r="AM299" s="21" t="n"/>
      <c r="AN299" s="21" t="n"/>
      <c r="AO299" s="21" t="n"/>
      <c r="AP299" s="29">
        <f>IF(AO299="Clôturée",IF(IF(U299="",1,0)+IF(AB299="",1,0)+IF(AG299="",1,0)+IF(AI299="",1,0)+IF(AM299="",1,0)&gt;0,"Champs manquants","OK"),"")</f>
        <v/>
      </c>
      <c r="AQ299" s="29">
        <f>IF(R299="","",IF(KPI!$C$4="","",IF(AO299="Clôturée","",IF(R299&lt;KPI!$C$4,"En retard",""))))</f>
        <v/>
      </c>
    </row>
    <row r="300" ht="20" customHeight="1">
      <c r="A300" s="21" t="n"/>
      <c r="B300" s="21" t="n"/>
      <c r="C300" s="31" t="n"/>
      <c r="D300" s="21" t="n"/>
      <c r="E300" s="21" t="n"/>
      <c r="F300" s="21" t="n"/>
      <c r="G300" s="21" t="n"/>
      <c r="H300" s="21" t="n"/>
      <c r="I300" s="21" t="n"/>
      <c r="J300" s="21" t="n"/>
      <c r="K300" s="21" t="n"/>
      <c r="L300" s="21" t="n"/>
      <c r="M300" s="21" t="n"/>
      <c r="N300" s="21" t="n"/>
      <c r="O300" s="21" t="n"/>
      <c r="P300" s="21" t="n"/>
      <c r="Q300" s="21" t="n"/>
      <c r="R300" s="31" t="n"/>
      <c r="S300" s="32" t="n"/>
      <c r="T300" s="32" t="n"/>
      <c r="U300" s="32" t="n"/>
      <c r="V300" s="28">
        <f>IF(S300="","",IF(T300="","",(T300-S300)*24))</f>
        <v/>
      </c>
      <c r="W300" s="28">
        <f>IF(S300="","",IF(U300="","",(U300-S300)*24))</f>
        <v/>
      </c>
      <c r="X300" s="21" t="n"/>
      <c r="Y300" s="29">
        <f>IF(V300="","",IF(X300="","",IF(V300&lt;=X300,"Oui","Non")))</f>
        <v/>
      </c>
      <c r="Z300" s="21" t="n"/>
      <c r="AA300" s="21" t="n"/>
      <c r="AB300" s="21" t="n"/>
      <c r="AC300" s="21" t="n"/>
      <c r="AD300" s="21" t="n"/>
      <c r="AE300" s="33" t="n"/>
      <c r="AF300" s="21" t="n"/>
      <c r="AG300" s="21" t="n"/>
      <c r="AH300" s="21" t="n"/>
      <c r="AI300" s="21" t="n"/>
      <c r="AJ300" s="21" t="n"/>
      <c r="AK300" s="21" t="n"/>
      <c r="AL300" s="21" t="n"/>
      <c r="AM300" s="21" t="n"/>
      <c r="AN300" s="21" t="n"/>
      <c r="AO300" s="21" t="n"/>
      <c r="AP300" s="29">
        <f>IF(AO300="Clôturée",IF(IF(U300="",1,0)+IF(AB300="",1,0)+IF(AG300="",1,0)+IF(AI300="",1,0)+IF(AM300="",1,0)&gt;0,"Champs manquants","OK"),"")</f>
        <v/>
      </c>
      <c r="AQ300" s="29">
        <f>IF(R300="","",IF(KPI!$C$4="","",IF(AO300="Clôturée","",IF(R300&lt;KPI!$C$4,"En retard",""))))</f>
        <v/>
      </c>
    </row>
    <row r="301" ht="20" customHeight="1">
      <c r="A301" s="21" t="n"/>
      <c r="B301" s="21" t="n"/>
      <c r="C301" s="31" t="n"/>
      <c r="D301" s="21" t="n"/>
      <c r="E301" s="21" t="n"/>
      <c r="F301" s="21" t="n"/>
      <c r="G301" s="21" t="n"/>
      <c r="H301" s="21" t="n"/>
      <c r="I301" s="21" t="n"/>
      <c r="J301" s="21" t="n"/>
      <c r="K301" s="21" t="n"/>
      <c r="L301" s="21" t="n"/>
      <c r="M301" s="21" t="n"/>
      <c r="N301" s="21" t="n"/>
      <c r="O301" s="21" t="n"/>
      <c r="P301" s="21" t="n"/>
      <c r="Q301" s="21" t="n"/>
      <c r="R301" s="31" t="n"/>
      <c r="S301" s="32" t="n"/>
      <c r="T301" s="32" t="n"/>
      <c r="U301" s="32" t="n"/>
      <c r="V301" s="28">
        <f>IF(S301="","",IF(T301="","",(T301-S301)*24))</f>
        <v/>
      </c>
      <c r="W301" s="28">
        <f>IF(S301="","",IF(U301="","",(U301-S301)*24))</f>
        <v/>
      </c>
      <c r="X301" s="21" t="n"/>
      <c r="Y301" s="29">
        <f>IF(V301="","",IF(X301="","",IF(V301&lt;=X301,"Oui","Non")))</f>
        <v/>
      </c>
      <c r="Z301" s="21" t="n"/>
      <c r="AA301" s="21" t="n"/>
      <c r="AB301" s="21" t="n"/>
      <c r="AC301" s="21" t="n"/>
      <c r="AD301" s="21" t="n"/>
      <c r="AE301" s="33" t="n"/>
      <c r="AF301" s="21" t="n"/>
      <c r="AG301" s="21" t="n"/>
      <c r="AH301" s="21" t="n"/>
      <c r="AI301" s="21" t="n"/>
      <c r="AJ301" s="21" t="n"/>
      <c r="AK301" s="21" t="n"/>
      <c r="AL301" s="21" t="n"/>
      <c r="AM301" s="21" t="n"/>
      <c r="AN301" s="21" t="n"/>
      <c r="AO301" s="21" t="n"/>
      <c r="AP301" s="29">
        <f>IF(AO301="Clôturée",IF(IF(U301="",1,0)+IF(AB301="",1,0)+IF(AG301="",1,0)+IF(AI301="",1,0)+IF(AM301="",1,0)&gt;0,"Champs manquants","OK"),"")</f>
        <v/>
      </c>
      <c r="AQ301" s="29">
        <f>IF(R301="","",IF(KPI!$C$4="","",IF(AO301="Clôturée","",IF(R301&lt;KPI!$C$4,"En retard",""))))</f>
        <v/>
      </c>
    </row>
    <row r="302" ht="20" customHeight="1">
      <c r="A302" s="21" t="n"/>
      <c r="B302" s="21" t="n"/>
      <c r="C302" s="31" t="n"/>
      <c r="D302" s="21" t="n"/>
      <c r="E302" s="21" t="n"/>
      <c r="F302" s="21" t="n"/>
      <c r="G302" s="21" t="n"/>
      <c r="H302" s="21" t="n"/>
      <c r="I302" s="21" t="n"/>
      <c r="J302" s="21" t="n"/>
      <c r="K302" s="21" t="n"/>
      <c r="L302" s="21" t="n"/>
      <c r="M302" s="21" t="n"/>
      <c r="N302" s="21" t="n"/>
      <c r="O302" s="21" t="n"/>
      <c r="P302" s="21" t="n"/>
      <c r="Q302" s="21" t="n"/>
      <c r="R302" s="31" t="n"/>
      <c r="S302" s="32" t="n"/>
      <c r="T302" s="32" t="n"/>
      <c r="U302" s="32" t="n"/>
      <c r="V302" s="28">
        <f>IF(S302="","",IF(T302="","",(T302-S302)*24))</f>
        <v/>
      </c>
      <c r="W302" s="28">
        <f>IF(S302="","",IF(U302="","",(U302-S302)*24))</f>
        <v/>
      </c>
      <c r="X302" s="21" t="n"/>
      <c r="Y302" s="29">
        <f>IF(V302="","",IF(X302="","",IF(V302&lt;=X302,"Oui","Non")))</f>
        <v/>
      </c>
      <c r="Z302" s="21" t="n"/>
      <c r="AA302" s="21" t="n"/>
      <c r="AB302" s="21" t="n"/>
      <c r="AC302" s="21" t="n"/>
      <c r="AD302" s="21" t="n"/>
      <c r="AE302" s="33" t="n"/>
      <c r="AF302" s="21" t="n"/>
      <c r="AG302" s="21" t="n"/>
      <c r="AH302" s="21" t="n"/>
      <c r="AI302" s="21" t="n"/>
      <c r="AJ302" s="21" t="n"/>
      <c r="AK302" s="21" t="n"/>
      <c r="AL302" s="21" t="n"/>
      <c r="AM302" s="21" t="n"/>
      <c r="AN302" s="21" t="n"/>
      <c r="AO302" s="21" t="n"/>
      <c r="AP302" s="29">
        <f>IF(AO302="Clôturée",IF(IF(U302="",1,0)+IF(AB302="",1,0)+IF(AG302="",1,0)+IF(AI302="",1,0)+IF(AM302="",1,0)&gt;0,"Champs manquants","OK"),"")</f>
        <v/>
      </c>
      <c r="AQ302" s="29">
        <f>IF(R302="","",IF(KPI!$C$4="","",IF(AO302="Clôturée","",IF(R302&lt;KPI!$C$4,"En retard",""))))</f>
        <v/>
      </c>
    </row>
    <row r="303" ht="20" customHeight="1">
      <c r="A303" s="21" t="n"/>
      <c r="B303" s="21" t="n"/>
      <c r="C303" s="31" t="n"/>
      <c r="D303" s="21" t="n"/>
      <c r="E303" s="21" t="n"/>
      <c r="F303" s="21" t="n"/>
      <c r="G303" s="21" t="n"/>
      <c r="H303" s="21" t="n"/>
      <c r="I303" s="21" t="n"/>
      <c r="J303" s="21" t="n"/>
      <c r="K303" s="21" t="n"/>
      <c r="L303" s="21" t="n"/>
      <c r="M303" s="21" t="n"/>
      <c r="N303" s="21" t="n"/>
      <c r="O303" s="21" t="n"/>
      <c r="P303" s="21" t="n"/>
      <c r="Q303" s="21" t="n"/>
      <c r="R303" s="31" t="n"/>
      <c r="S303" s="32" t="n"/>
      <c r="T303" s="32" t="n"/>
      <c r="U303" s="32" t="n"/>
      <c r="V303" s="28">
        <f>IF(S303="","",IF(T303="","",(T303-S303)*24))</f>
        <v/>
      </c>
      <c r="W303" s="28">
        <f>IF(S303="","",IF(U303="","",(U303-S303)*24))</f>
        <v/>
      </c>
      <c r="X303" s="21" t="n"/>
      <c r="Y303" s="29">
        <f>IF(V303="","",IF(X303="","",IF(V303&lt;=X303,"Oui","Non")))</f>
        <v/>
      </c>
      <c r="Z303" s="21" t="n"/>
      <c r="AA303" s="21" t="n"/>
      <c r="AB303" s="21" t="n"/>
      <c r="AC303" s="21" t="n"/>
      <c r="AD303" s="21" t="n"/>
      <c r="AE303" s="33" t="n"/>
      <c r="AF303" s="21" t="n"/>
      <c r="AG303" s="21" t="n"/>
      <c r="AH303" s="21" t="n"/>
      <c r="AI303" s="21" t="n"/>
      <c r="AJ303" s="21" t="n"/>
      <c r="AK303" s="21" t="n"/>
      <c r="AL303" s="21" t="n"/>
      <c r="AM303" s="21" t="n"/>
      <c r="AN303" s="21" t="n"/>
      <c r="AO303" s="21" t="n"/>
      <c r="AP303" s="29">
        <f>IF(AO303="Clôturée",IF(IF(U303="",1,0)+IF(AB303="",1,0)+IF(AG303="",1,0)+IF(AI303="",1,0)+IF(AM303="",1,0)&gt;0,"Champs manquants","OK"),"")</f>
        <v/>
      </c>
      <c r="AQ303" s="29">
        <f>IF(R303="","",IF(KPI!$C$4="","",IF(AO303="Clôturée","",IF(R303&lt;KPI!$C$4,"En retard",""))))</f>
        <v/>
      </c>
    </row>
    <row r="304" ht="20" customHeight="1">
      <c r="A304" s="21" t="n"/>
      <c r="B304" s="21" t="n"/>
      <c r="C304" s="31" t="n"/>
      <c r="D304" s="21" t="n"/>
      <c r="E304" s="21" t="n"/>
      <c r="F304" s="21" t="n"/>
      <c r="G304" s="21" t="n"/>
      <c r="H304" s="21" t="n"/>
      <c r="I304" s="21" t="n"/>
      <c r="J304" s="21" t="n"/>
      <c r="K304" s="21" t="n"/>
      <c r="L304" s="21" t="n"/>
      <c r="M304" s="21" t="n"/>
      <c r="N304" s="21" t="n"/>
      <c r="O304" s="21" t="n"/>
      <c r="P304" s="21" t="n"/>
      <c r="Q304" s="21" t="n"/>
      <c r="R304" s="31" t="n"/>
      <c r="S304" s="32" t="n"/>
      <c r="T304" s="32" t="n"/>
      <c r="U304" s="32" t="n"/>
      <c r="V304" s="28">
        <f>IF(S304="","",IF(T304="","",(T304-S304)*24))</f>
        <v/>
      </c>
      <c r="W304" s="28">
        <f>IF(S304="","",IF(U304="","",(U304-S304)*24))</f>
        <v/>
      </c>
      <c r="X304" s="21" t="n"/>
      <c r="Y304" s="29">
        <f>IF(V304="","",IF(X304="","",IF(V304&lt;=X304,"Oui","Non")))</f>
        <v/>
      </c>
      <c r="Z304" s="21" t="n"/>
      <c r="AA304" s="21" t="n"/>
      <c r="AB304" s="21" t="n"/>
      <c r="AC304" s="21" t="n"/>
      <c r="AD304" s="21" t="n"/>
      <c r="AE304" s="33" t="n"/>
      <c r="AF304" s="21" t="n"/>
      <c r="AG304" s="21" t="n"/>
      <c r="AH304" s="21" t="n"/>
      <c r="AI304" s="21" t="n"/>
      <c r="AJ304" s="21" t="n"/>
      <c r="AK304" s="21" t="n"/>
      <c r="AL304" s="21" t="n"/>
      <c r="AM304" s="21" t="n"/>
      <c r="AN304" s="21" t="n"/>
      <c r="AO304" s="21" t="n"/>
      <c r="AP304" s="29">
        <f>IF(AO304="Clôturée",IF(IF(U304="",1,0)+IF(AB304="",1,0)+IF(AG304="",1,0)+IF(AI304="",1,0)+IF(AM304="",1,0)&gt;0,"Champs manquants","OK"),"")</f>
        <v/>
      </c>
      <c r="AQ304" s="29">
        <f>IF(R304="","",IF(KPI!$C$4="","",IF(AO304="Clôturée","",IF(R304&lt;KPI!$C$4,"En retard",""))))</f>
        <v/>
      </c>
    </row>
    <row r="305" ht="20" customHeight="1">
      <c r="A305" s="21" t="n"/>
      <c r="B305" s="21" t="n"/>
      <c r="C305" s="31" t="n"/>
      <c r="D305" s="21" t="n"/>
      <c r="E305" s="21" t="n"/>
      <c r="F305" s="21" t="n"/>
      <c r="G305" s="21" t="n"/>
      <c r="H305" s="21" t="n"/>
      <c r="I305" s="21" t="n"/>
      <c r="J305" s="21" t="n"/>
      <c r="K305" s="21" t="n"/>
      <c r="L305" s="21" t="n"/>
      <c r="M305" s="21" t="n"/>
      <c r="N305" s="21" t="n"/>
      <c r="O305" s="21" t="n"/>
      <c r="P305" s="21" t="n"/>
      <c r="Q305" s="21" t="n"/>
      <c r="R305" s="31" t="n"/>
      <c r="S305" s="32" t="n"/>
      <c r="T305" s="32" t="n"/>
      <c r="U305" s="32" t="n"/>
      <c r="V305" s="28">
        <f>IF(S305="","",IF(T305="","",(T305-S305)*24))</f>
        <v/>
      </c>
      <c r="W305" s="28">
        <f>IF(S305="","",IF(U305="","",(U305-S305)*24))</f>
        <v/>
      </c>
      <c r="X305" s="21" t="n"/>
      <c r="Y305" s="29">
        <f>IF(V305="","",IF(X305="","",IF(V305&lt;=X305,"Oui","Non")))</f>
        <v/>
      </c>
      <c r="Z305" s="21" t="n"/>
      <c r="AA305" s="21" t="n"/>
      <c r="AB305" s="21" t="n"/>
      <c r="AC305" s="21" t="n"/>
      <c r="AD305" s="21" t="n"/>
      <c r="AE305" s="33" t="n"/>
      <c r="AF305" s="21" t="n"/>
      <c r="AG305" s="21" t="n"/>
      <c r="AH305" s="21" t="n"/>
      <c r="AI305" s="21" t="n"/>
      <c r="AJ305" s="21" t="n"/>
      <c r="AK305" s="21" t="n"/>
      <c r="AL305" s="21" t="n"/>
      <c r="AM305" s="21" t="n"/>
      <c r="AN305" s="21" t="n"/>
      <c r="AO305" s="21" t="n"/>
      <c r="AP305" s="29">
        <f>IF(AO305="Clôturée",IF(IF(U305="",1,0)+IF(AB305="",1,0)+IF(AG305="",1,0)+IF(AI305="",1,0)+IF(AM305="",1,0)&gt;0,"Champs manquants","OK"),"")</f>
        <v/>
      </c>
      <c r="AQ305" s="29">
        <f>IF(R305="","",IF(KPI!$C$4="","",IF(AO305="Clôturée","",IF(R305&lt;KPI!$C$4,"En retard",""))))</f>
        <v/>
      </c>
    </row>
    <row r="306" ht="20" customHeight="1">
      <c r="A306" s="21" t="n"/>
      <c r="B306" s="21" t="n"/>
      <c r="C306" s="31" t="n"/>
      <c r="D306" s="21" t="n"/>
      <c r="E306" s="21" t="n"/>
      <c r="F306" s="21" t="n"/>
      <c r="G306" s="21" t="n"/>
      <c r="H306" s="21" t="n"/>
      <c r="I306" s="21" t="n"/>
      <c r="J306" s="21" t="n"/>
      <c r="K306" s="21" t="n"/>
      <c r="L306" s="21" t="n"/>
      <c r="M306" s="21" t="n"/>
      <c r="N306" s="21" t="n"/>
      <c r="O306" s="21" t="n"/>
      <c r="P306" s="21" t="n"/>
      <c r="Q306" s="21" t="n"/>
      <c r="R306" s="31" t="n"/>
      <c r="S306" s="32" t="n"/>
      <c r="T306" s="32" t="n"/>
      <c r="U306" s="32" t="n"/>
      <c r="V306" s="28">
        <f>IF(S306="","",IF(T306="","",(T306-S306)*24))</f>
        <v/>
      </c>
      <c r="W306" s="28">
        <f>IF(S306="","",IF(U306="","",(U306-S306)*24))</f>
        <v/>
      </c>
      <c r="X306" s="21" t="n"/>
      <c r="Y306" s="29">
        <f>IF(V306="","",IF(X306="","",IF(V306&lt;=X306,"Oui","Non")))</f>
        <v/>
      </c>
      <c r="Z306" s="21" t="n"/>
      <c r="AA306" s="21" t="n"/>
      <c r="AB306" s="21" t="n"/>
      <c r="AC306" s="21" t="n"/>
      <c r="AD306" s="21" t="n"/>
      <c r="AE306" s="33" t="n"/>
      <c r="AF306" s="21" t="n"/>
      <c r="AG306" s="21" t="n"/>
      <c r="AH306" s="21" t="n"/>
      <c r="AI306" s="21" t="n"/>
      <c r="AJ306" s="21" t="n"/>
      <c r="AK306" s="21" t="n"/>
      <c r="AL306" s="21" t="n"/>
      <c r="AM306" s="21" t="n"/>
      <c r="AN306" s="21" t="n"/>
      <c r="AO306" s="21" t="n"/>
      <c r="AP306" s="29">
        <f>IF(AO306="Clôturée",IF(IF(U306="",1,0)+IF(AB306="",1,0)+IF(AG306="",1,0)+IF(AI306="",1,0)+IF(AM306="",1,0)&gt;0,"Champs manquants","OK"),"")</f>
        <v/>
      </c>
      <c r="AQ306" s="29">
        <f>IF(R306="","",IF(KPI!$C$4="","",IF(AO306="Clôturée","",IF(R306&lt;KPI!$C$4,"En retard",""))))</f>
        <v/>
      </c>
    </row>
    <row r="307" ht="20" customHeight="1">
      <c r="A307" s="21" t="n"/>
      <c r="B307" s="21" t="n"/>
      <c r="C307" s="31" t="n"/>
      <c r="D307" s="21" t="n"/>
      <c r="E307" s="21" t="n"/>
      <c r="F307" s="21" t="n"/>
      <c r="G307" s="21" t="n"/>
      <c r="H307" s="21" t="n"/>
      <c r="I307" s="21" t="n"/>
      <c r="J307" s="21" t="n"/>
      <c r="K307" s="21" t="n"/>
      <c r="L307" s="21" t="n"/>
      <c r="M307" s="21" t="n"/>
      <c r="N307" s="21" t="n"/>
      <c r="O307" s="21" t="n"/>
      <c r="P307" s="21" t="n"/>
      <c r="Q307" s="21" t="n"/>
      <c r="R307" s="31" t="n"/>
      <c r="S307" s="32" t="n"/>
      <c r="T307" s="32" t="n"/>
      <c r="U307" s="32" t="n"/>
      <c r="V307" s="28">
        <f>IF(S307="","",IF(T307="","",(T307-S307)*24))</f>
        <v/>
      </c>
      <c r="W307" s="28">
        <f>IF(S307="","",IF(U307="","",(U307-S307)*24))</f>
        <v/>
      </c>
      <c r="X307" s="21" t="n"/>
      <c r="Y307" s="29">
        <f>IF(V307="","",IF(X307="","",IF(V307&lt;=X307,"Oui","Non")))</f>
        <v/>
      </c>
      <c r="Z307" s="21" t="n"/>
      <c r="AA307" s="21" t="n"/>
      <c r="AB307" s="21" t="n"/>
      <c r="AC307" s="21" t="n"/>
      <c r="AD307" s="21" t="n"/>
      <c r="AE307" s="33" t="n"/>
      <c r="AF307" s="21" t="n"/>
      <c r="AG307" s="21" t="n"/>
      <c r="AH307" s="21" t="n"/>
      <c r="AI307" s="21" t="n"/>
      <c r="AJ307" s="21" t="n"/>
      <c r="AK307" s="21" t="n"/>
      <c r="AL307" s="21" t="n"/>
      <c r="AM307" s="21" t="n"/>
      <c r="AN307" s="21" t="n"/>
      <c r="AO307" s="21" t="n"/>
      <c r="AP307" s="29">
        <f>IF(AO307="Clôturée",IF(IF(U307="",1,0)+IF(AB307="",1,0)+IF(AG307="",1,0)+IF(AI307="",1,0)+IF(AM307="",1,0)&gt;0,"Champs manquants","OK"),"")</f>
        <v/>
      </c>
      <c r="AQ307" s="29">
        <f>IF(R307="","",IF(KPI!$C$4="","",IF(AO307="Clôturée","",IF(R307&lt;KPI!$C$4,"En retard",""))))</f>
        <v/>
      </c>
    </row>
    <row r="308" ht="20" customHeight="1">
      <c r="A308" s="21" t="n"/>
      <c r="B308" s="21" t="n"/>
      <c r="C308" s="31" t="n"/>
      <c r="D308" s="21" t="n"/>
      <c r="E308" s="21" t="n"/>
      <c r="F308" s="21" t="n"/>
      <c r="G308" s="21" t="n"/>
      <c r="H308" s="21" t="n"/>
      <c r="I308" s="21" t="n"/>
      <c r="J308" s="21" t="n"/>
      <c r="K308" s="21" t="n"/>
      <c r="L308" s="21" t="n"/>
      <c r="M308" s="21" t="n"/>
      <c r="N308" s="21" t="n"/>
      <c r="O308" s="21" t="n"/>
      <c r="P308" s="21" t="n"/>
      <c r="Q308" s="21" t="n"/>
      <c r="R308" s="31" t="n"/>
      <c r="S308" s="32" t="n"/>
      <c r="T308" s="32" t="n"/>
      <c r="U308" s="32" t="n"/>
      <c r="V308" s="28">
        <f>IF(S308="","",IF(T308="","",(T308-S308)*24))</f>
        <v/>
      </c>
      <c r="W308" s="28">
        <f>IF(S308="","",IF(U308="","",(U308-S308)*24))</f>
        <v/>
      </c>
      <c r="X308" s="21" t="n"/>
      <c r="Y308" s="29">
        <f>IF(V308="","",IF(X308="","",IF(V308&lt;=X308,"Oui","Non")))</f>
        <v/>
      </c>
      <c r="Z308" s="21" t="n"/>
      <c r="AA308" s="21" t="n"/>
      <c r="AB308" s="21" t="n"/>
      <c r="AC308" s="21" t="n"/>
      <c r="AD308" s="21" t="n"/>
      <c r="AE308" s="33" t="n"/>
      <c r="AF308" s="21" t="n"/>
      <c r="AG308" s="21" t="n"/>
      <c r="AH308" s="21" t="n"/>
      <c r="AI308" s="21" t="n"/>
      <c r="AJ308" s="21" t="n"/>
      <c r="AK308" s="21" t="n"/>
      <c r="AL308" s="21" t="n"/>
      <c r="AM308" s="21" t="n"/>
      <c r="AN308" s="21" t="n"/>
      <c r="AO308" s="21" t="n"/>
      <c r="AP308" s="29">
        <f>IF(AO308="Clôturée",IF(IF(U308="",1,0)+IF(AB308="",1,0)+IF(AG308="",1,0)+IF(AI308="",1,0)+IF(AM308="",1,0)&gt;0,"Champs manquants","OK"),"")</f>
        <v/>
      </c>
      <c r="AQ308" s="29">
        <f>IF(R308="","",IF(KPI!$C$4="","",IF(AO308="Clôturée","",IF(R308&lt;KPI!$C$4,"En retard",""))))</f>
        <v/>
      </c>
    </row>
    <row r="309" ht="20" customHeight="1">
      <c r="A309" s="21" t="n"/>
      <c r="B309" s="21" t="n"/>
      <c r="C309" s="31" t="n"/>
      <c r="D309" s="21" t="n"/>
      <c r="E309" s="21" t="n"/>
      <c r="F309" s="21" t="n"/>
      <c r="G309" s="21" t="n"/>
      <c r="H309" s="21" t="n"/>
      <c r="I309" s="21" t="n"/>
      <c r="J309" s="21" t="n"/>
      <c r="K309" s="21" t="n"/>
      <c r="L309" s="21" t="n"/>
      <c r="M309" s="21" t="n"/>
      <c r="N309" s="21" t="n"/>
      <c r="O309" s="21" t="n"/>
      <c r="P309" s="21" t="n"/>
      <c r="Q309" s="21" t="n"/>
      <c r="R309" s="31" t="n"/>
      <c r="S309" s="32" t="n"/>
      <c r="T309" s="32" t="n"/>
      <c r="U309" s="32" t="n"/>
      <c r="V309" s="28">
        <f>IF(S309="","",IF(T309="","",(T309-S309)*24))</f>
        <v/>
      </c>
      <c r="W309" s="28">
        <f>IF(S309="","",IF(U309="","",(U309-S309)*24))</f>
        <v/>
      </c>
      <c r="X309" s="21" t="n"/>
      <c r="Y309" s="29">
        <f>IF(V309="","",IF(X309="","",IF(V309&lt;=X309,"Oui","Non")))</f>
        <v/>
      </c>
      <c r="Z309" s="21" t="n"/>
      <c r="AA309" s="21" t="n"/>
      <c r="AB309" s="21" t="n"/>
      <c r="AC309" s="21" t="n"/>
      <c r="AD309" s="21" t="n"/>
      <c r="AE309" s="33" t="n"/>
      <c r="AF309" s="21" t="n"/>
      <c r="AG309" s="21" t="n"/>
      <c r="AH309" s="21" t="n"/>
      <c r="AI309" s="21" t="n"/>
      <c r="AJ309" s="21" t="n"/>
      <c r="AK309" s="21" t="n"/>
      <c r="AL309" s="21" t="n"/>
      <c r="AM309" s="21" t="n"/>
      <c r="AN309" s="21" t="n"/>
      <c r="AO309" s="21" t="n"/>
      <c r="AP309" s="29">
        <f>IF(AO309="Clôturée",IF(IF(U309="",1,0)+IF(AB309="",1,0)+IF(AG309="",1,0)+IF(AI309="",1,0)+IF(AM309="",1,0)&gt;0,"Champs manquants","OK"),"")</f>
        <v/>
      </c>
      <c r="AQ309" s="29">
        <f>IF(R309="","",IF(KPI!$C$4="","",IF(AO309="Clôturée","",IF(R309&lt;KPI!$C$4,"En retard",""))))</f>
        <v/>
      </c>
    </row>
    <row r="310" ht="20" customHeight="1">
      <c r="A310" s="21" t="n"/>
      <c r="B310" s="21" t="n"/>
      <c r="C310" s="31" t="n"/>
      <c r="D310" s="21" t="n"/>
      <c r="E310" s="21" t="n"/>
      <c r="F310" s="21" t="n"/>
      <c r="G310" s="21" t="n"/>
      <c r="H310" s="21" t="n"/>
      <c r="I310" s="21" t="n"/>
      <c r="J310" s="21" t="n"/>
      <c r="K310" s="21" t="n"/>
      <c r="L310" s="21" t="n"/>
      <c r="M310" s="21" t="n"/>
      <c r="N310" s="21" t="n"/>
      <c r="O310" s="21" t="n"/>
      <c r="P310" s="21" t="n"/>
      <c r="Q310" s="21" t="n"/>
      <c r="R310" s="31" t="n"/>
      <c r="S310" s="32" t="n"/>
      <c r="T310" s="32" t="n"/>
      <c r="U310" s="32" t="n"/>
      <c r="V310" s="28">
        <f>IF(S310="","",IF(T310="","",(T310-S310)*24))</f>
        <v/>
      </c>
      <c r="W310" s="28">
        <f>IF(S310="","",IF(U310="","",(U310-S310)*24))</f>
        <v/>
      </c>
      <c r="X310" s="21" t="n"/>
      <c r="Y310" s="29">
        <f>IF(V310="","",IF(X310="","",IF(V310&lt;=X310,"Oui","Non")))</f>
        <v/>
      </c>
      <c r="Z310" s="21" t="n"/>
      <c r="AA310" s="21" t="n"/>
      <c r="AB310" s="21" t="n"/>
      <c r="AC310" s="21" t="n"/>
      <c r="AD310" s="21" t="n"/>
      <c r="AE310" s="33" t="n"/>
      <c r="AF310" s="21" t="n"/>
      <c r="AG310" s="21" t="n"/>
      <c r="AH310" s="21" t="n"/>
      <c r="AI310" s="21" t="n"/>
      <c r="AJ310" s="21" t="n"/>
      <c r="AK310" s="21" t="n"/>
      <c r="AL310" s="21" t="n"/>
      <c r="AM310" s="21" t="n"/>
      <c r="AN310" s="21" t="n"/>
      <c r="AO310" s="21" t="n"/>
      <c r="AP310" s="29">
        <f>IF(AO310="Clôturée",IF(IF(U310="",1,0)+IF(AB310="",1,0)+IF(AG310="",1,0)+IF(AI310="",1,0)+IF(AM310="",1,0)&gt;0,"Champs manquants","OK"),"")</f>
        <v/>
      </c>
      <c r="AQ310" s="29">
        <f>IF(R310="","",IF(KPI!$C$4="","",IF(AO310="Clôturée","",IF(R310&lt;KPI!$C$4,"En retard",""))))</f>
        <v/>
      </c>
    </row>
    <row r="311" ht="20" customHeight="1">
      <c r="A311" s="21" t="n"/>
      <c r="B311" s="21" t="n"/>
      <c r="C311" s="31" t="n"/>
      <c r="D311" s="21" t="n"/>
      <c r="E311" s="21" t="n"/>
      <c r="F311" s="21" t="n"/>
      <c r="G311" s="21" t="n"/>
      <c r="H311" s="21" t="n"/>
      <c r="I311" s="21" t="n"/>
      <c r="J311" s="21" t="n"/>
      <c r="K311" s="21" t="n"/>
      <c r="L311" s="21" t="n"/>
      <c r="M311" s="21" t="n"/>
      <c r="N311" s="21" t="n"/>
      <c r="O311" s="21" t="n"/>
      <c r="P311" s="21" t="n"/>
      <c r="Q311" s="21" t="n"/>
      <c r="R311" s="31" t="n"/>
      <c r="S311" s="32" t="n"/>
      <c r="T311" s="32" t="n"/>
      <c r="U311" s="32" t="n"/>
      <c r="V311" s="28">
        <f>IF(S311="","",IF(T311="","",(T311-S311)*24))</f>
        <v/>
      </c>
      <c r="W311" s="28">
        <f>IF(S311="","",IF(U311="","",(U311-S311)*24))</f>
        <v/>
      </c>
      <c r="X311" s="21" t="n"/>
      <c r="Y311" s="29">
        <f>IF(V311="","",IF(X311="","",IF(V311&lt;=X311,"Oui","Non")))</f>
        <v/>
      </c>
      <c r="Z311" s="21" t="n"/>
      <c r="AA311" s="21" t="n"/>
      <c r="AB311" s="21" t="n"/>
      <c r="AC311" s="21" t="n"/>
      <c r="AD311" s="21" t="n"/>
      <c r="AE311" s="33" t="n"/>
      <c r="AF311" s="21" t="n"/>
      <c r="AG311" s="21" t="n"/>
      <c r="AH311" s="21" t="n"/>
      <c r="AI311" s="21" t="n"/>
      <c r="AJ311" s="21" t="n"/>
      <c r="AK311" s="21" t="n"/>
      <c r="AL311" s="21" t="n"/>
      <c r="AM311" s="21" t="n"/>
      <c r="AN311" s="21" t="n"/>
      <c r="AO311" s="21" t="n"/>
      <c r="AP311" s="29">
        <f>IF(AO311="Clôturée",IF(IF(U311="",1,0)+IF(AB311="",1,0)+IF(AG311="",1,0)+IF(AI311="",1,0)+IF(AM311="",1,0)&gt;0,"Champs manquants","OK"),"")</f>
        <v/>
      </c>
      <c r="AQ311" s="29">
        <f>IF(R311="","",IF(KPI!$C$4="","",IF(AO311="Clôturée","",IF(R311&lt;KPI!$C$4,"En retard",""))))</f>
        <v/>
      </c>
    </row>
    <row r="312" ht="20" customHeight="1">
      <c r="A312" s="21" t="n"/>
      <c r="B312" s="21" t="n"/>
      <c r="C312" s="31" t="n"/>
      <c r="D312" s="21" t="n"/>
      <c r="E312" s="21" t="n"/>
      <c r="F312" s="21" t="n"/>
      <c r="G312" s="21" t="n"/>
      <c r="H312" s="21" t="n"/>
      <c r="I312" s="21" t="n"/>
      <c r="J312" s="21" t="n"/>
      <c r="K312" s="21" t="n"/>
      <c r="L312" s="21" t="n"/>
      <c r="M312" s="21" t="n"/>
      <c r="N312" s="21" t="n"/>
      <c r="O312" s="21" t="n"/>
      <c r="P312" s="21" t="n"/>
      <c r="Q312" s="21" t="n"/>
      <c r="R312" s="31" t="n"/>
      <c r="S312" s="32" t="n"/>
      <c r="T312" s="32" t="n"/>
      <c r="U312" s="32" t="n"/>
      <c r="V312" s="28">
        <f>IF(S312="","",IF(T312="","",(T312-S312)*24))</f>
        <v/>
      </c>
      <c r="W312" s="28">
        <f>IF(S312="","",IF(U312="","",(U312-S312)*24))</f>
        <v/>
      </c>
      <c r="X312" s="21" t="n"/>
      <c r="Y312" s="29">
        <f>IF(V312="","",IF(X312="","",IF(V312&lt;=X312,"Oui","Non")))</f>
        <v/>
      </c>
      <c r="Z312" s="21" t="n"/>
      <c r="AA312" s="21" t="n"/>
      <c r="AB312" s="21" t="n"/>
      <c r="AC312" s="21" t="n"/>
      <c r="AD312" s="21" t="n"/>
      <c r="AE312" s="33" t="n"/>
      <c r="AF312" s="21" t="n"/>
      <c r="AG312" s="21" t="n"/>
      <c r="AH312" s="21" t="n"/>
      <c r="AI312" s="21" t="n"/>
      <c r="AJ312" s="21" t="n"/>
      <c r="AK312" s="21" t="n"/>
      <c r="AL312" s="21" t="n"/>
      <c r="AM312" s="21" t="n"/>
      <c r="AN312" s="21" t="n"/>
      <c r="AO312" s="21" t="n"/>
      <c r="AP312" s="29">
        <f>IF(AO312="Clôturée",IF(IF(U312="",1,0)+IF(AB312="",1,0)+IF(AG312="",1,0)+IF(AI312="",1,0)+IF(AM312="",1,0)&gt;0,"Champs manquants","OK"),"")</f>
        <v/>
      </c>
      <c r="AQ312" s="29">
        <f>IF(R312="","",IF(KPI!$C$4="","",IF(AO312="Clôturée","",IF(R312&lt;KPI!$C$4,"En retard",""))))</f>
        <v/>
      </c>
    </row>
    <row r="313" ht="20" customHeight="1">
      <c r="A313" s="21" t="n"/>
      <c r="B313" s="21" t="n"/>
      <c r="C313" s="31" t="n"/>
      <c r="D313" s="21" t="n"/>
      <c r="E313" s="21" t="n"/>
      <c r="F313" s="21" t="n"/>
      <c r="G313" s="21" t="n"/>
      <c r="H313" s="21" t="n"/>
      <c r="I313" s="21" t="n"/>
      <c r="J313" s="21" t="n"/>
      <c r="K313" s="21" t="n"/>
      <c r="L313" s="21" t="n"/>
      <c r="M313" s="21" t="n"/>
      <c r="N313" s="21" t="n"/>
      <c r="O313" s="21" t="n"/>
      <c r="P313" s="21" t="n"/>
      <c r="Q313" s="21" t="n"/>
      <c r="R313" s="31" t="n"/>
      <c r="S313" s="32" t="n"/>
      <c r="T313" s="32" t="n"/>
      <c r="U313" s="32" t="n"/>
      <c r="V313" s="28">
        <f>IF(S313="","",IF(T313="","",(T313-S313)*24))</f>
        <v/>
      </c>
      <c r="W313" s="28">
        <f>IF(S313="","",IF(U313="","",(U313-S313)*24))</f>
        <v/>
      </c>
      <c r="X313" s="21" t="n"/>
      <c r="Y313" s="29">
        <f>IF(V313="","",IF(X313="","",IF(V313&lt;=X313,"Oui","Non")))</f>
        <v/>
      </c>
      <c r="Z313" s="21" t="n"/>
      <c r="AA313" s="21" t="n"/>
      <c r="AB313" s="21" t="n"/>
      <c r="AC313" s="21" t="n"/>
      <c r="AD313" s="21" t="n"/>
      <c r="AE313" s="33" t="n"/>
      <c r="AF313" s="21" t="n"/>
      <c r="AG313" s="21" t="n"/>
      <c r="AH313" s="21" t="n"/>
      <c r="AI313" s="21" t="n"/>
      <c r="AJ313" s="21" t="n"/>
      <c r="AK313" s="21" t="n"/>
      <c r="AL313" s="21" t="n"/>
      <c r="AM313" s="21" t="n"/>
      <c r="AN313" s="21" t="n"/>
      <c r="AO313" s="21" t="n"/>
      <c r="AP313" s="29">
        <f>IF(AO313="Clôturée",IF(IF(U313="",1,0)+IF(AB313="",1,0)+IF(AG313="",1,0)+IF(AI313="",1,0)+IF(AM313="",1,0)&gt;0,"Champs manquants","OK"),"")</f>
        <v/>
      </c>
      <c r="AQ313" s="29">
        <f>IF(R313="","",IF(KPI!$C$4="","",IF(AO313="Clôturée","",IF(R313&lt;KPI!$C$4,"En retard",""))))</f>
        <v/>
      </c>
    </row>
    <row r="314" ht="20" customHeight="1">
      <c r="A314" s="21" t="n"/>
      <c r="B314" s="21" t="n"/>
      <c r="C314" s="31" t="n"/>
      <c r="D314" s="21" t="n"/>
      <c r="E314" s="21" t="n"/>
      <c r="F314" s="21" t="n"/>
      <c r="G314" s="21" t="n"/>
      <c r="H314" s="21" t="n"/>
      <c r="I314" s="21" t="n"/>
      <c r="J314" s="21" t="n"/>
      <c r="K314" s="21" t="n"/>
      <c r="L314" s="21" t="n"/>
      <c r="M314" s="21" t="n"/>
      <c r="N314" s="21" t="n"/>
      <c r="O314" s="21" t="n"/>
      <c r="P314" s="21" t="n"/>
      <c r="Q314" s="21" t="n"/>
      <c r="R314" s="31" t="n"/>
      <c r="S314" s="32" t="n"/>
      <c r="T314" s="32" t="n"/>
      <c r="U314" s="32" t="n"/>
      <c r="V314" s="28">
        <f>IF(S314="","",IF(T314="","",(T314-S314)*24))</f>
        <v/>
      </c>
      <c r="W314" s="28">
        <f>IF(S314="","",IF(U314="","",(U314-S314)*24))</f>
        <v/>
      </c>
      <c r="X314" s="21" t="n"/>
      <c r="Y314" s="29">
        <f>IF(V314="","",IF(X314="","",IF(V314&lt;=X314,"Oui","Non")))</f>
        <v/>
      </c>
      <c r="Z314" s="21" t="n"/>
      <c r="AA314" s="21" t="n"/>
      <c r="AB314" s="21" t="n"/>
      <c r="AC314" s="21" t="n"/>
      <c r="AD314" s="21" t="n"/>
      <c r="AE314" s="33" t="n"/>
      <c r="AF314" s="21" t="n"/>
      <c r="AG314" s="21" t="n"/>
      <c r="AH314" s="21" t="n"/>
      <c r="AI314" s="21" t="n"/>
      <c r="AJ314" s="21" t="n"/>
      <c r="AK314" s="21" t="n"/>
      <c r="AL314" s="21" t="n"/>
      <c r="AM314" s="21" t="n"/>
      <c r="AN314" s="21" t="n"/>
      <c r="AO314" s="21" t="n"/>
      <c r="AP314" s="29">
        <f>IF(AO314="Clôturée",IF(IF(U314="",1,0)+IF(AB314="",1,0)+IF(AG314="",1,0)+IF(AI314="",1,0)+IF(AM314="",1,0)&gt;0,"Champs manquants","OK"),"")</f>
        <v/>
      </c>
      <c r="AQ314" s="29">
        <f>IF(R314="","",IF(KPI!$C$4="","",IF(AO314="Clôturée","",IF(R314&lt;KPI!$C$4,"En retard",""))))</f>
        <v/>
      </c>
    </row>
    <row r="315" ht="20" customHeight="1">
      <c r="A315" s="21" t="n"/>
      <c r="B315" s="21" t="n"/>
      <c r="C315" s="31" t="n"/>
      <c r="D315" s="21" t="n"/>
      <c r="E315" s="21" t="n"/>
      <c r="F315" s="21" t="n"/>
      <c r="G315" s="21" t="n"/>
      <c r="H315" s="21" t="n"/>
      <c r="I315" s="21" t="n"/>
      <c r="J315" s="21" t="n"/>
      <c r="K315" s="21" t="n"/>
      <c r="L315" s="21" t="n"/>
      <c r="M315" s="21" t="n"/>
      <c r="N315" s="21" t="n"/>
      <c r="O315" s="21" t="n"/>
      <c r="P315" s="21" t="n"/>
      <c r="Q315" s="21" t="n"/>
      <c r="R315" s="31" t="n"/>
      <c r="S315" s="32" t="n"/>
      <c r="T315" s="32" t="n"/>
      <c r="U315" s="32" t="n"/>
      <c r="V315" s="28">
        <f>IF(S315="","",IF(T315="","",(T315-S315)*24))</f>
        <v/>
      </c>
      <c r="W315" s="28">
        <f>IF(S315="","",IF(U315="","",(U315-S315)*24))</f>
        <v/>
      </c>
      <c r="X315" s="21" t="n"/>
      <c r="Y315" s="29">
        <f>IF(V315="","",IF(X315="","",IF(V315&lt;=X315,"Oui","Non")))</f>
        <v/>
      </c>
      <c r="Z315" s="21" t="n"/>
      <c r="AA315" s="21" t="n"/>
      <c r="AB315" s="21" t="n"/>
      <c r="AC315" s="21" t="n"/>
      <c r="AD315" s="21" t="n"/>
      <c r="AE315" s="33" t="n"/>
      <c r="AF315" s="21" t="n"/>
      <c r="AG315" s="21" t="n"/>
      <c r="AH315" s="21" t="n"/>
      <c r="AI315" s="21" t="n"/>
      <c r="AJ315" s="21" t="n"/>
      <c r="AK315" s="21" t="n"/>
      <c r="AL315" s="21" t="n"/>
      <c r="AM315" s="21" t="n"/>
      <c r="AN315" s="21" t="n"/>
      <c r="AO315" s="21" t="n"/>
      <c r="AP315" s="29">
        <f>IF(AO315="Clôturée",IF(IF(U315="",1,0)+IF(AB315="",1,0)+IF(AG315="",1,0)+IF(AI315="",1,0)+IF(AM315="",1,0)&gt;0,"Champs manquants","OK"),"")</f>
        <v/>
      </c>
      <c r="AQ315" s="29">
        <f>IF(R315="","",IF(KPI!$C$4="","",IF(AO315="Clôturée","",IF(R315&lt;KPI!$C$4,"En retard",""))))</f>
        <v/>
      </c>
    </row>
    <row r="316" ht="20" customHeight="1">
      <c r="A316" s="21" t="n"/>
      <c r="B316" s="21" t="n"/>
      <c r="C316" s="31" t="n"/>
      <c r="D316" s="21" t="n"/>
      <c r="E316" s="21" t="n"/>
      <c r="F316" s="21" t="n"/>
      <c r="G316" s="21" t="n"/>
      <c r="H316" s="21" t="n"/>
      <c r="I316" s="21" t="n"/>
      <c r="J316" s="21" t="n"/>
      <c r="K316" s="21" t="n"/>
      <c r="L316" s="21" t="n"/>
      <c r="M316" s="21" t="n"/>
      <c r="N316" s="21" t="n"/>
      <c r="O316" s="21" t="n"/>
      <c r="P316" s="21" t="n"/>
      <c r="Q316" s="21" t="n"/>
      <c r="R316" s="31" t="n"/>
      <c r="S316" s="32" t="n"/>
      <c r="T316" s="32" t="n"/>
      <c r="U316" s="32" t="n"/>
      <c r="V316" s="28">
        <f>IF(S316="","",IF(T316="","",(T316-S316)*24))</f>
        <v/>
      </c>
      <c r="W316" s="28">
        <f>IF(S316="","",IF(U316="","",(U316-S316)*24))</f>
        <v/>
      </c>
      <c r="X316" s="21" t="n"/>
      <c r="Y316" s="29">
        <f>IF(V316="","",IF(X316="","",IF(V316&lt;=X316,"Oui","Non")))</f>
        <v/>
      </c>
      <c r="Z316" s="21" t="n"/>
      <c r="AA316" s="21" t="n"/>
      <c r="AB316" s="21" t="n"/>
      <c r="AC316" s="21" t="n"/>
      <c r="AD316" s="21" t="n"/>
      <c r="AE316" s="33" t="n"/>
      <c r="AF316" s="21" t="n"/>
      <c r="AG316" s="21" t="n"/>
      <c r="AH316" s="21" t="n"/>
      <c r="AI316" s="21" t="n"/>
      <c r="AJ316" s="21" t="n"/>
      <c r="AK316" s="21" t="n"/>
      <c r="AL316" s="21" t="n"/>
      <c r="AM316" s="21" t="n"/>
      <c r="AN316" s="21" t="n"/>
      <c r="AO316" s="21" t="n"/>
      <c r="AP316" s="29">
        <f>IF(AO316="Clôturée",IF(IF(U316="",1,0)+IF(AB316="",1,0)+IF(AG316="",1,0)+IF(AI316="",1,0)+IF(AM316="",1,0)&gt;0,"Champs manquants","OK"),"")</f>
        <v/>
      </c>
      <c r="AQ316" s="29">
        <f>IF(R316="","",IF(KPI!$C$4="","",IF(AO316="Clôturée","",IF(R316&lt;KPI!$C$4,"En retard",""))))</f>
        <v/>
      </c>
    </row>
    <row r="317" ht="20" customHeight="1">
      <c r="A317" s="21" t="n"/>
      <c r="B317" s="21" t="n"/>
      <c r="C317" s="31" t="n"/>
      <c r="D317" s="21" t="n"/>
      <c r="E317" s="21" t="n"/>
      <c r="F317" s="21" t="n"/>
      <c r="G317" s="21" t="n"/>
      <c r="H317" s="21" t="n"/>
      <c r="I317" s="21" t="n"/>
      <c r="J317" s="21" t="n"/>
      <c r="K317" s="21" t="n"/>
      <c r="L317" s="21" t="n"/>
      <c r="M317" s="21" t="n"/>
      <c r="N317" s="21" t="n"/>
      <c r="O317" s="21" t="n"/>
      <c r="P317" s="21" t="n"/>
      <c r="Q317" s="21" t="n"/>
      <c r="R317" s="31" t="n"/>
      <c r="S317" s="32" t="n"/>
      <c r="T317" s="32" t="n"/>
      <c r="U317" s="32" t="n"/>
      <c r="V317" s="28">
        <f>IF(S317="","",IF(T317="","",(T317-S317)*24))</f>
        <v/>
      </c>
      <c r="W317" s="28">
        <f>IF(S317="","",IF(U317="","",(U317-S317)*24))</f>
        <v/>
      </c>
      <c r="X317" s="21" t="n"/>
      <c r="Y317" s="29">
        <f>IF(V317="","",IF(X317="","",IF(V317&lt;=X317,"Oui","Non")))</f>
        <v/>
      </c>
      <c r="Z317" s="21" t="n"/>
      <c r="AA317" s="21" t="n"/>
      <c r="AB317" s="21" t="n"/>
      <c r="AC317" s="21" t="n"/>
      <c r="AD317" s="21" t="n"/>
      <c r="AE317" s="33" t="n"/>
      <c r="AF317" s="21" t="n"/>
      <c r="AG317" s="21" t="n"/>
      <c r="AH317" s="21" t="n"/>
      <c r="AI317" s="21" t="n"/>
      <c r="AJ317" s="21" t="n"/>
      <c r="AK317" s="21" t="n"/>
      <c r="AL317" s="21" t="n"/>
      <c r="AM317" s="21" t="n"/>
      <c r="AN317" s="21" t="n"/>
      <c r="AO317" s="21" t="n"/>
      <c r="AP317" s="29">
        <f>IF(AO317="Clôturée",IF(IF(U317="",1,0)+IF(AB317="",1,0)+IF(AG317="",1,0)+IF(AI317="",1,0)+IF(AM317="",1,0)&gt;0,"Champs manquants","OK"),"")</f>
        <v/>
      </c>
      <c r="AQ317" s="29">
        <f>IF(R317="","",IF(KPI!$C$4="","",IF(AO317="Clôturée","",IF(R317&lt;KPI!$C$4,"En retard",""))))</f>
        <v/>
      </c>
    </row>
    <row r="318" ht="20" customHeight="1">
      <c r="A318" s="21" t="n"/>
      <c r="B318" s="21" t="n"/>
      <c r="C318" s="31" t="n"/>
      <c r="D318" s="21" t="n"/>
      <c r="E318" s="21" t="n"/>
      <c r="F318" s="21" t="n"/>
      <c r="G318" s="21" t="n"/>
      <c r="H318" s="21" t="n"/>
      <c r="I318" s="21" t="n"/>
      <c r="J318" s="21" t="n"/>
      <c r="K318" s="21" t="n"/>
      <c r="L318" s="21" t="n"/>
      <c r="M318" s="21" t="n"/>
      <c r="N318" s="21" t="n"/>
      <c r="O318" s="21" t="n"/>
      <c r="P318" s="21" t="n"/>
      <c r="Q318" s="21" t="n"/>
      <c r="R318" s="31" t="n"/>
      <c r="S318" s="32" t="n"/>
      <c r="T318" s="32" t="n"/>
      <c r="U318" s="32" t="n"/>
      <c r="V318" s="28">
        <f>IF(S318="","",IF(T318="","",(T318-S318)*24))</f>
        <v/>
      </c>
      <c r="W318" s="28">
        <f>IF(S318="","",IF(U318="","",(U318-S318)*24))</f>
        <v/>
      </c>
      <c r="X318" s="21" t="n"/>
      <c r="Y318" s="29">
        <f>IF(V318="","",IF(X318="","",IF(V318&lt;=X318,"Oui","Non")))</f>
        <v/>
      </c>
      <c r="Z318" s="21" t="n"/>
      <c r="AA318" s="21" t="n"/>
      <c r="AB318" s="21" t="n"/>
      <c r="AC318" s="21" t="n"/>
      <c r="AD318" s="21" t="n"/>
      <c r="AE318" s="33" t="n"/>
      <c r="AF318" s="21" t="n"/>
      <c r="AG318" s="21" t="n"/>
      <c r="AH318" s="21" t="n"/>
      <c r="AI318" s="21" t="n"/>
      <c r="AJ318" s="21" t="n"/>
      <c r="AK318" s="21" t="n"/>
      <c r="AL318" s="21" t="n"/>
      <c r="AM318" s="21" t="n"/>
      <c r="AN318" s="21" t="n"/>
      <c r="AO318" s="21" t="n"/>
      <c r="AP318" s="29">
        <f>IF(AO318="Clôturée",IF(IF(U318="",1,0)+IF(AB318="",1,0)+IF(AG318="",1,0)+IF(AI318="",1,0)+IF(AM318="",1,0)&gt;0,"Champs manquants","OK"),"")</f>
        <v/>
      </c>
      <c r="AQ318" s="29">
        <f>IF(R318="","",IF(KPI!$C$4="","",IF(AO318="Clôturée","",IF(R318&lt;KPI!$C$4,"En retard",""))))</f>
        <v/>
      </c>
    </row>
    <row r="319" ht="20" customHeight="1">
      <c r="A319" s="21" t="n"/>
      <c r="B319" s="21" t="n"/>
      <c r="C319" s="31" t="n"/>
      <c r="D319" s="21" t="n"/>
      <c r="E319" s="21" t="n"/>
      <c r="F319" s="21" t="n"/>
      <c r="G319" s="21" t="n"/>
      <c r="H319" s="21" t="n"/>
      <c r="I319" s="21" t="n"/>
      <c r="J319" s="21" t="n"/>
      <c r="K319" s="21" t="n"/>
      <c r="L319" s="21" t="n"/>
      <c r="M319" s="21" t="n"/>
      <c r="N319" s="21" t="n"/>
      <c r="O319" s="21" t="n"/>
      <c r="P319" s="21" t="n"/>
      <c r="Q319" s="21" t="n"/>
      <c r="R319" s="31" t="n"/>
      <c r="S319" s="32" t="n"/>
      <c r="T319" s="32" t="n"/>
      <c r="U319" s="32" t="n"/>
      <c r="V319" s="28">
        <f>IF(S319="","",IF(T319="","",(T319-S319)*24))</f>
        <v/>
      </c>
      <c r="W319" s="28">
        <f>IF(S319="","",IF(U319="","",(U319-S319)*24))</f>
        <v/>
      </c>
      <c r="X319" s="21" t="n"/>
      <c r="Y319" s="29">
        <f>IF(V319="","",IF(X319="","",IF(V319&lt;=X319,"Oui","Non")))</f>
        <v/>
      </c>
      <c r="Z319" s="21" t="n"/>
      <c r="AA319" s="21" t="n"/>
      <c r="AB319" s="21" t="n"/>
      <c r="AC319" s="21" t="n"/>
      <c r="AD319" s="21" t="n"/>
      <c r="AE319" s="33" t="n"/>
      <c r="AF319" s="21" t="n"/>
      <c r="AG319" s="21" t="n"/>
      <c r="AH319" s="21" t="n"/>
      <c r="AI319" s="21" t="n"/>
      <c r="AJ319" s="21" t="n"/>
      <c r="AK319" s="21" t="n"/>
      <c r="AL319" s="21" t="n"/>
      <c r="AM319" s="21" t="n"/>
      <c r="AN319" s="21" t="n"/>
      <c r="AO319" s="21" t="n"/>
      <c r="AP319" s="29">
        <f>IF(AO319="Clôturée",IF(IF(U319="",1,0)+IF(AB319="",1,0)+IF(AG319="",1,0)+IF(AI319="",1,0)+IF(AM319="",1,0)&gt;0,"Champs manquants","OK"),"")</f>
        <v/>
      </c>
      <c r="AQ319" s="29">
        <f>IF(R319="","",IF(KPI!$C$4="","",IF(AO319="Clôturée","",IF(R319&lt;KPI!$C$4,"En retard",""))))</f>
        <v/>
      </c>
    </row>
    <row r="320" ht="20" customHeight="1">
      <c r="A320" s="21" t="n"/>
      <c r="B320" s="21" t="n"/>
      <c r="C320" s="31" t="n"/>
      <c r="D320" s="21" t="n"/>
      <c r="E320" s="21" t="n"/>
      <c r="F320" s="21" t="n"/>
      <c r="G320" s="21" t="n"/>
      <c r="H320" s="21" t="n"/>
      <c r="I320" s="21" t="n"/>
      <c r="J320" s="21" t="n"/>
      <c r="K320" s="21" t="n"/>
      <c r="L320" s="21" t="n"/>
      <c r="M320" s="21" t="n"/>
      <c r="N320" s="21" t="n"/>
      <c r="O320" s="21" t="n"/>
      <c r="P320" s="21" t="n"/>
      <c r="Q320" s="21" t="n"/>
      <c r="R320" s="31" t="n"/>
      <c r="S320" s="32" t="n"/>
      <c r="T320" s="32" t="n"/>
      <c r="U320" s="32" t="n"/>
      <c r="V320" s="28">
        <f>IF(S320="","",IF(T320="","",(T320-S320)*24))</f>
        <v/>
      </c>
      <c r="W320" s="28">
        <f>IF(S320="","",IF(U320="","",(U320-S320)*24))</f>
        <v/>
      </c>
      <c r="X320" s="21" t="n"/>
      <c r="Y320" s="29">
        <f>IF(V320="","",IF(X320="","",IF(V320&lt;=X320,"Oui","Non")))</f>
        <v/>
      </c>
      <c r="Z320" s="21" t="n"/>
      <c r="AA320" s="21" t="n"/>
      <c r="AB320" s="21" t="n"/>
      <c r="AC320" s="21" t="n"/>
      <c r="AD320" s="21" t="n"/>
      <c r="AE320" s="33" t="n"/>
      <c r="AF320" s="21" t="n"/>
      <c r="AG320" s="21" t="n"/>
      <c r="AH320" s="21" t="n"/>
      <c r="AI320" s="21" t="n"/>
      <c r="AJ320" s="21" t="n"/>
      <c r="AK320" s="21" t="n"/>
      <c r="AL320" s="21" t="n"/>
      <c r="AM320" s="21" t="n"/>
      <c r="AN320" s="21" t="n"/>
      <c r="AO320" s="21" t="n"/>
      <c r="AP320" s="29">
        <f>IF(AO320="Clôturée",IF(IF(U320="",1,0)+IF(AB320="",1,0)+IF(AG320="",1,0)+IF(AI320="",1,0)+IF(AM320="",1,0)&gt;0,"Champs manquants","OK"),"")</f>
        <v/>
      </c>
      <c r="AQ320" s="29">
        <f>IF(R320="","",IF(KPI!$C$4="","",IF(AO320="Clôturée","",IF(R320&lt;KPI!$C$4,"En retard",""))))</f>
        <v/>
      </c>
    </row>
    <row r="321" ht="20" customHeight="1">
      <c r="A321" s="21" t="n"/>
      <c r="B321" s="21" t="n"/>
      <c r="C321" s="31" t="n"/>
      <c r="D321" s="21" t="n"/>
      <c r="E321" s="21" t="n"/>
      <c r="F321" s="21" t="n"/>
      <c r="G321" s="21" t="n"/>
      <c r="H321" s="21" t="n"/>
      <c r="I321" s="21" t="n"/>
      <c r="J321" s="21" t="n"/>
      <c r="K321" s="21" t="n"/>
      <c r="L321" s="21" t="n"/>
      <c r="M321" s="21" t="n"/>
      <c r="N321" s="21" t="n"/>
      <c r="O321" s="21" t="n"/>
      <c r="P321" s="21" t="n"/>
      <c r="Q321" s="21" t="n"/>
      <c r="R321" s="31" t="n"/>
      <c r="S321" s="32" t="n"/>
      <c r="T321" s="32" t="n"/>
      <c r="U321" s="32" t="n"/>
      <c r="V321" s="28">
        <f>IF(S321="","",IF(T321="","",(T321-S321)*24))</f>
        <v/>
      </c>
      <c r="W321" s="28">
        <f>IF(S321="","",IF(U321="","",(U321-S321)*24))</f>
        <v/>
      </c>
      <c r="X321" s="21" t="n"/>
      <c r="Y321" s="29">
        <f>IF(V321="","",IF(X321="","",IF(V321&lt;=X321,"Oui","Non")))</f>
        <v/>
      </c>
      <c r="Z321" s="21" t="n"/>
      <c r="AA321" s="21" t="n"/>
      <c r="AB321" s="21" t="n"/>
      <c r="AC321" s="21" t="n"/>
      <c r="AD321" s="21" t="n"/>
      <c r="AE321" s="33" t="n"/>
      <c r="AF321" s="21" t="n"/>
      <c r="AG321" s="21" t="n"/>
      <c r="AH321" s="21" t="n"/>
      <c r="AI321" s="21" t="n"/>
      <c r="AJ321" s="21" t="n"/>
      <c r="AK321" s="21" t="n"/>
      <c r="AL321" s="21" t="n"/>
      <c r="AM321" s="21" t="n"/>
      <c r="AN321" s="21" t="n"/>
      <c r="AO321" s="21" t="n"/>
      <c r="AP321" s="29">
        <f>IF(AO321="Clôturée",IF(IF(U321="",1,0)+IF(AB321="",1,0)+IF(AG321="",1,0)+IF(AI321="",1,0)+IF(AM321="",1,0)&gt;0,"Champs manquants","OK"),"")</f>
        <v/>
      </c>
      <c r="AQ321" s="29">
        <f>IF(R321="","",IF(KPI!$C$4="","",IF(AO321="Clôturée","",IF(R321&lt;KPI!$C$4,"En retard",""))))</f>
        <v/>
      </c>
    </row>
    <row r="322" ht="20" customHeight="1">
      <c r="A322" s="21" t="n"/>
      <c r="B322" s="21" t="n"/>
      <c r="C322" s="31" t="n"/>
      <c r="D322" s="21" t="n"/>
      <c r="E322" s="21" t="n"/>
      <c r="F322" s="21" t="n"/>
      <c r="G322" s="21" t="n"/>
      <c r="H322" s="21" t="n"/>
      <c r="I322" s="21" t="n"/>
      <c r="J322" s="21" t="n"/>
      <c r="K322" s="21" t="n"/>
      <c r="L322" s="21" t="n"/>
      <c r="M322" s="21" t="n"/>
      <c r="N322" s="21" t="n"/>
      <c r="O322" s="21" t="n"/>
      <c r="P322" s="21" t="n"/>
      <c r="Q322" s="21" t="n"/>
      <c r="R322" s="31" t="n"/>
      <c r="S322" s="32" t="n"/>
      <c r="T322" s="32" t="n"/>
      <c r="U322" s="32" t="n"/>
      <c r="V322" s="28">
        <f>IF(S322="","",IF(T322="","",(T322-S322)*24))</f>
        <v/>
      </c>
      <c r="W322" s="28">
        <f>IF(S322="","",IF(U322="","",(U322-S322)*24))</f>
        <v/>
      </c>
      <c r="X322" s="21" t="n"/>
      <c r="Y322" s="29">
        <f>IF(V322="","",IF(X322="","",IF(V322&lt;=X322,"Oui","Non")))</f>
        <v/>
      </c>
      <c r="Z322" s="21" t="n"/>
      <c r="AA322" s="21" t="n"/>
      <c r="AB322" s="21" t="n"/>
      <c r="AC322" s="21" t="n"/>
      <c r="AD322" s="21" t="n"/>
      <c r="AE322" s="33" t="n"/>
      <c r="AF322" s="21" t="n"/>
      <c r="AG322" s="21" t="n"/>
      <c r="AH322" s="21" t="n"/>
      <c r="AI322" s="21" t="n"/>
      <c r="AJ322" s="21" t="n"/>
      <c r="AK322" s="21" t="n"/>
      <c r="AL322" s="21" t="n"/>
      <c r="AM322" s="21" t="n"/>
      <c r="AN322" s="21" t="n"/>
      <c r="AO322" s="21" t="n"/>
      <c r="AP322" s="29">
        <f>IF(AO322="Clôturée",IF(IF(U322="",1,0)+IF(AB322="",1,0)+IF(AG322="",1,0)+IF(AI322="",1,0)+IF(AM322="",1,0)&gt;0,"Champs manquants","OK"),"")</f>
        <v/>
      </c>
      <c r="AQ322" s="29">
        <f>IF(R322="","",IF(KPI!$C$4="","",IF(AO322="Clôturée","",IF(R322&lt;KPI!$C$4,"En retard",""))))</f>
        <v/>
      </c>
    </row>
    <row r="323" ht="20" customHeight="1">
      <c r="A323" s="21" t="n"/>
      <c r="B323" s="21" t="n"/>
      <c r="C323" s="31" t="n"/>
      <c r="D323" s="21" t="n"/>
      <c r="E323" s="21" t="n"/>
      <c r="F323" s="21" t="n"/>
      <c r="G323" s="21" t="n"/>
      <c r="H323" s="21" t="n"/>
      <c r="I323" s="21" t="n"/>
      <c r="J323" s="21" t="n"/>
      <c r="K323" s="21" t="n"/>
      <c r="L323" s="21" t="n"/>
      <c r="M323" s="21" t="n"/>
      <c r="N323" s="21" t="n"/>
      <c r="O323" s="21" t="n"/>
      <c r="P323" s="21" t="n"/>
      <c r="Q323" s="21" t="n"/>
      <c r="R323" s="31" t="n"/>
      <c r="S323" s="32" t="n"/>
      <c r="T323" s="32" t="n"/>
      <c r="U323" s="32" t="n"/>
      <c r="V323" s="28">
        <f>IF(S323="","",IF(T323="","",(T323-S323)*24))</f>
        <v/>
      </c>
      <c r="W323" s="28">
        <f>IF(S323="","",IF(U323="","",(U323-S323)*24))</f>
        <v/>
      </c>
      <c r="X323" s="21" t="n"/>
      <c r="Y323" s="29">
        <f>IF(V323="","",IF(X323="","",IF(V323&lt;=X323,"Oui","Non")))</f>
        <v/>
      </c>
      <c r="Z323" s="21" t="n"/>
      <c r="AA323" s="21" t="n"/>
      <c r="AB323" s="21" t="n"/>
      <c r="AC323" s="21" t="n"/>
      <c r="AD323" s="21" t="n"/>
      <c r="AE323" s="33" t="n"/>
      <c r="AF323" s="21" t="n"/>
      <c r="AG323" s="21" t="n"/>
      <c r="AH323" s="21" t="n"/>
      <c r="AI323" s="21" t="n"/>
      <c r="AJ323" s="21" t="n"/>
      <c r="AK323" s="21" t="n"/>
      <c r="AL323" s="21" t="n"/>
      <c r="AM323" s="21" t="n"/>
      <c r="AN323" s="21" t="n"/>
      <c r="AO323" s="21" t="n"/>
      <c r="AP323" s="29">
        <f>IF(AO323="Clôturée",IF(IF(U323="",1,0)+IF(AB323="",1,0)+IF(AG323="",1,0)+IF(AI323="",1,0)+IF(AM323="",1,0)&gt;0,"Champs manquants","OK"),"")</f>
        <v/>
      </c>
      <c r="AQ323" s="29">
        <f>IF(R323="","",IF(KPI!$C$4="","",IF(AO323="Clôturée","",IF(R323&lt;KPI!$C$4,"En retard",""))))</f>
        <v/>
      </c>
    </row>
    <row r="324" ht="20" customHeight="1">
      <c r="A324" s="21" t="n"/>
      <c r="B324" s="21" t="n"/>
      <c r="C324" s="31" t="n"/>
      <c r="D324" s="21" t="n"/>
      <c r="E324" s="21" t="n"/>
      <c r="F324" s="21" t="n"/>
      <c r="G324" s="21" t="n"/>
      <c r="H324" s="21" t="n"/>
      <c r="I324" s="21" t="n"/>
      <c r="J324" s="21" t="n"/>
      <c r="K324" s="21" t="n"/>
      <c r="L324" s="21" t="n"/>
      <c r="M324" s="21" t="n"/>
      <c r="N324" s="21" t="n"/>
      <c r="O324" s="21" t="n"/>
      <c r="P324" s="21" t="n"/>
      <c r="Q324" s="21" t="n"/>
      <c r="R324" s="31" t="n"/>
      <c r="S324" s="32" t="n"/>
      <c r="T324" s="32" t="n"/>
      <c r="U324" s="32" t="n"/>
      <c r="V324" s="28">
        <f>IF(S324="","",IF(T324="","",(T324-S324)*24))</f>
        <v/>
      </c>
      <c r="W324" s="28">
        <f>IF(S324="","",IF(U324="","",(U324-S324)*24))</f>
        <v/>
      </c>
      <c r="X324" s="21" t="n"/>
      <c r="Y324" s="29">
        <f>IF(V324="","",IF(X324="","",IF(V324&lt;=X324,"Oui","Non")))</f>
        <v/>
      </c>
      <c r="Z324" s="21" t="n"/>
      <c r="AA324" s="21" t="n"/>
      <c r="AB324" s="21" t="n"/>
      <c r="AC324" s="21" t="n"/>
      <c r="AD324" s="21" t="n"/>
      <c r="AE324" s="33" t="n"/>
      <c r="AF324" s="21" t="n"/>
      <c r="AG324" s="21" t="n"/>
      <c r="AH324" s="21" t="n"/>
      <c r="AI324" s="21" t="n"/>
      <c r="AJ324" s="21" t="n"/>
      <c r="AK324" s="21" t="n"/>
      <c r="AL324" s="21" t="n"/>
      <c r="AM324" s="21" t="n"/>
      <c r="AN324" s="21" t="n"/>
      <c r="AO324" s="21" t="n"/>
      <c r="AP324" s="29">
        <f>IF(AO324="Clôturée",IF(IF(U324="",1,0)+IF(AB324="",1,0)+IF(AG324="",1,0)+IF(AI324="",1,0)+IF(AM324="",1,0)&gt;0,"Champs manquants","OK"),"")</f>
        <v/>
      </c>
      <c r="AQ324" s="29">
        <f>IF(R324="","",IF(KPI!$C$4="","",IF(AO324="Clôturée","",IF(R324&lt;KPI!$C$4,"En retard",""))))</f>
        <v/>
      </c>
    </row>
    <row r="325" ht="20" customHeight="1">
      <c r="A325" s="21" t="n"/>
      <c r="B325" s="21" t="n"/>
      <c r="C325" s="31" t="n"/>
      <c r="D325" s="21" t="n"/>
      <c r="E325" s="21" t="n"/>
      <c r="F325" s="21" t="n"/>
      <c r="G325" s="21" t="n"/>
      <c r="H325" s="21" t="n"/>
      <c r="I325" s="21" t="n"/>
      <c r="J325" s="21" t="n"/>
      <c r="K325" s="21" t="n"/>
      <c r="L325" s="21" t="n"/>
      <c r="M325" s="21" t="n"/>
      <c r="N325" s="21" t="n"/>
      <c r="O325" s="21" t="n"/>
      <c r="P325" s="21" t="n"/>
      <c r="Q325" s="21" t="n"/>
      <c r="R325" s="31" t="n"/>
      <c r="S325" s="32" t="n"/>
      <c r="T325" s="32" t="n"/>
      <c r="U325" s="32" t="n"/>
      <c r="V325" s="28">
        <f>IF(S325="","",IF(T325="","",(T325-S325)*24))</f>
        <v/>
      </c>
      <c r="W325" s="28">
        <f>IF(S325="","",IF(U325="","",(U325-S325)*24))</f>
        <v/>
      </c>
      <c r="X325" s="21" t="n"/>
      <c r="Y325" s="29">
        <f>IF(V325="","",IF(X325="","",IF(V325&lt;=X325,"Oui","Non")))</f>
        <v/>
      </c>
      <c r="Z325" s="21" t="n"/>
      <c r="AA325" s="21" t="n"/>
      <c r="AB325" s="21" t="n"/>
      <c r="AC325" s="21" t="n"/>
      <c r="AD325" s="21" t="n"/>
      <c r="AE325" s="33" t="n"/>
      <c r="AF325" s="21" t="n"/>
      <c r="AG325" s="21" t="n"/>
      <c r="AH325" s="21" t="n"/>
      <c r="AI325" s="21" t="n"/>
      <c r="AJ325" s="21" t="n"/>
      <c r="AK325" s="21" t="n"/>
      <c r="AL325" s="21" t="n"/>
      <c r="AM325" s="21" t="n"/>
      <c r="AN325" s="21" t="n"/>
      <c r="AO325" s="21" t="n"/>
      <c r="AP325" s="29">
        <f>IF(AO325="Clôturée",IF(IF(U325="",1,0)+IF(AB325="",1,0)+IF(AG325="",1,0)+IF(AI325="",1,0)+IF(AM325="",1,0)&gt;0,"Champs manquants","OK"),"")</f>
        <v/>
      </c>
      <c r="AQ325" s="29">
        <f>IF(R325="","",IF(KPI!$C$4="","",IF(AO325="Clôturée","",IF(R325&lt;KPI!$C$4,"En retard",""))))</f>
        <v/>
      </c>
    </row>
    <row r="326" ht="20" customHeight="1">
      <c r="A326" s="21" t="n"/>
      <c r="B326" s="21" t="n"/>
      <c r="C326" s="31" t="n"/>
      <c r="D326" s="21" t="n"/>
      <c r="E326" s="21" t="n"/>
      <c r="F326" s="21" t="n"/>
      <c r="G326" s="21" t="n"/>
      <c r="H326" s="21" t="n"/>
      <c r="I326" s="21" t="n"/>
      <c r="J326" s="21" t="n"/>
      <c r="K326" s="21" t="n"/>
      <c r="L326" s="21" t="n"/>
      <c r="M326" s="21" t="n"/>
      <c r="N326" s="21" t="n"/>
      <c r="O326" s="21" t="n"/>
      <c r="P326" s="21" t="n"/>
      <c r="Q326" s="21" t="n"/>
      <c r="R326" s="31" t="n"/>
      <c r="S326" s="32" t="n"/>
      <c r="T326" s="32" t="n"/>
      <c r="U326" s="32" t="n"/>
      <c r="V326" s="28">
        <f>IF(S326="","",IF(T326="","",(T326-S326)*24))</f>
        <v/>
      </c>
      <c r="W326" s="28">
        <f>IF(S326="","",IF(U326="","",(U326-S326)*24))</f>
        <v/>
      </c>
      <c r="X326" s="21" t="n"/>
      <c r="Y326" s="29">
        <f>IF(V326="","",IF(X326="","",IF(V326&lt;=X326,"Oui","Non")))</f>
        <v/>
      </c>
      <c r="Z326" s="21" t="n"/>
      <c r="AA326" s="21" t="n"/>
      <c r="AB326" s="21" t="n"/>
      <c r="AC326" s="21" t="n"/>
      <c r="AD326" s="21" t="n"/>
      <c r="AE326" s="33" t="n"/>
      <c r="AF326" s="21" t="n"/>
      <c r="AG326" s="21" t="n"/>
      <c r="AH326" s="21" t="n"/>
      <c r="AI326" s="21" t="n"/>
      <c r="AJ326" s="21" t="n"/>
      <c r="AK326" s="21" t="n"/>
      <c r="AL326" s="21" t="n"/>
      <c r="AM326" s="21" t="n"/>
      <c r="AN326" s="21" t="n"/>
      <c r="AO326" s="21" t="n"/>
      <c r="AP326" s="29">
        <f>IF(AO326="Clôturée",IF(IF(U326="",1,0)+IF(AB326="",1,0)+IF(AG326="",1,0)+IF(AI326="",1,0)+IF(AM326="",1,0)&gt;0,"Champs manquants","OK"),"")</f>
        <v/>
      </c>
      <c r="AQ326" s="29">
        <f>IF(R326="","",IF(KPI!$C$4="","",IF(AO326="Clôturée","",IF(R326&lt;KPI!$C$4,"En retard",""))))</f>
        <v/>
      </c>
    </row>
    <row r="327" ht="20" customHeight="1">
      <c r="A327" s="21" t="n"/>
      <c r="B327" s="21" t="n"/>
      <c r="C327" s="31" t="n"/>
      <c r="D327" s="21" t="n"/>
      <c r="E327" s="21" t="n"/>
      <c r="F327" s="21" t="n"/>
      <c r="G327" s="21" t="n"/>
      <c r="H327" s="21" t="n"/>
      <c r="I327" s="21" t="n"/>
      <c r="J327" s="21" t="n"/>
      <c r="K327" s="21" t="n"/>
      <c r="L327" s="21" t="n"/>
      <c r="M327" s="21" t="n"/>
      <c r="N327" s="21" t="n"/>
      <c r="O327" s="21" t="n"/>
      <c r="P327" s="21" t="n"/>
      <c r="Q327" s="21" t="n"/>
      <c r="R327" s="31" t="n"/>
      <c r="S327" s="32" t="n"/>
      <c r="T327" s="32" t="n"/>
      <c r="U327" s="32" t="n"/>
      <c r="V327" s="28">
        <f>IF(S327="","",IF(T327="","",(T327-S327)*24))</f>
        <v/>
      </c>
      <c r="W327" s="28">
        <f>IF(S327="","",IF(U327="","",(U327-S327)*24))</f>
        <v/>
      </c>
      <c r="X327" s="21" t="n"/>
      <c r="Y327" s="29">
        <f>IF(V327="","",IF(X327="","",IF(V327&lt;=X327,"Oui","Non")))</f>
        <v/>
      </c>
      <c r="Z327" s="21" t="n"/>
      <c r="AA327" s="21" t="n"/>
      <c r="AB327" s="21" t="n"/>
      <c r="AC327" s="21" t="n"/>
      <c r="AD327" s="21" t="n"/>
      <c r="AE327" s="33" t="n"/>
      <c r="AF327" s="21" t="n"/>
      <c r="AG327" s="21" t="n"/>
      <c r="AH327" s="21" t="n"/>
      <c r="AI327" s="21" t="n"/>
      <c r="AJ327" s="21" t="n"/>
      <c r="AK327" s="21" t="n"/>
      <c r="AL327" s="21" t="n"/>
      <c r="AM327" s="21" t="n"/>
      <c r="AN327" s="21" t="n"/>
      <c r="AO327" s="21" t="n"/>
      <c r="AP327" s="29">
        <f>IF(AO327="Clôturée",IF(IF(U327="",1,0)+IF(AB327="",1,0)+IF(AG327="",1,0)+IF(AI327="",1,0)+IF(AM327="",1,0)&gt;0,"Champs manquants","OK"),"")</f>
        <v/>
      </c>
      <c r="AQ327" s="29">
        <f>IF(R327="","",IF(KPI!$C$4="","",IF(AO327="Clôturée","",IF(R327&lt;KPI!$C$4,"En retard",""))))</f>
        <v/>
      </c>
    </row>
    <row r="328" ht="20" customHeight="1">
      <c r="A328" s="21" t="n"/>
      <c r="B328" s="21" t="n"/>
      <c r="C328" s="31" t="n"/>
      <c r="D328" s="21" t="n"/>
      <c r="E328" s="21" t="n"/>
      <c r="F328" s="21" t="n"/>
      <c r="G328" s="21" t="n"/>
      <c r="H328" s="21" t="n"/>
      <c r="I328" s="21" t="n"/>
      <c r="J328" s="21" t="n"/>
      <c r="K328" s="21" t="n"/>
      <c r="L328" s="21" t="n"/>
      <c r="M328" s="21" t="n"/>
      <c r="N328" s="21" t="n"/>
      <c r="O328" s="21" t="n"/>
      <c r="P328" s="21" t="n"/>
      <c r="Q328" s="21" t="n"/>
      <c r="R328" s="31" t="n"/>
      <c r="S328" s="32" t="n"/>
      <c r="T328" s="32" t="n"/>
      <c r="U328" s="32" t="n"/>
      <c r="V328" s="28">
        <f>IF(S328="","",IF(T328="","",(T328-S328)*24))</f>
        <v/>
      </c>
      <c r="W328" s="28">
        <f>IF(S328="","",IF(U328="","",(U328-S328)*24))</f>
        <v/>
      </c>
      <c r="X328" s="21" t="n"/>
      <c r="Y328" s="29">
        <f>IF(V328="","",IF(X328="","",IF(V328&lt;=X328,"Oui","Non")))</f>
        <v/>
      </c>
      <c r="Z328" s="21" t="n"/>
      <c r="AA328" s="21" t="n"/>
      <c r="AB328" s="21" t="n"/>
      <c r="AC328" s="21" t="n"/>
      <c r="AD328" s="21" t="n"/>
      <c r="AE328" s="33" t="n"/>
      <c r="AF328" s="21" t="n"/>
      <c r="AG328" s="21" t="n"/>
      <c r="AH328" s="21" t="n"/>
      <c r="AI328" s="21" t="n"/>
      <c r="AJ328" s="21" t="n"/>
      <c r="AK328" s="21" t="n"/>
      <c r="AL328" s="21" t="n"/>
      <c r="AM328" s="21" t="n"/>
      <c r="AN328" s="21" t="n"/>
      <c r="AO328" s="21" t="n"/>
      <c r="AP328" s="29">
        <f>IF(AO328="Clôturée",IF(IF(U328="",1,0)+IF(AB328="",1,0)+IF(AG328="",1,0)+IF(AI328="",1,0)+IF(AM328="",1,0)&gt;0,"Champs manquants","OK"),"")</f>
        <v/>
      </c>
      <c r="AQ328" s="29">
        <f>IF(R328="","",IF(KPI!$C$4="","",IF(AO328="Clôturée","",IF(R328&lt;KPI!$C$4,"En retard",""))))</f>
        <v/>
      </c>
    </row>
    <row r="329" ht="20" customHeight="1">
      <c r="A329" s="21" t="n"/>
      <c r="B329" s="21" t="n"/>
      <c r="C329" s="31" t="n"/>
      <c r="D329" s="21" t="n"/>
      <c r="E329" s="21" t="n"/>
      <c r="F329" s="21" t="n"/>
      <c r="G329" s="21" t="n"/>
      <c r="H329" s="21" t="n"/>
      <c r="I329" s="21" t="n"/>
      <c r="J329" s="21" t="n"/>
      <c r="K329" s="21" t="n"/>
      <c r="L329" s="21" t="n"/>
      <c r="M329" s="21" t="n"/>
      <c r="N329" s="21" t="n"/>
      <c r="O329" s="21" t="n"/>
      <c r="P329" s="21" t="n"/>
      <c r="Q329" s="21" t="n"/>
      <c r="R329" s="31" t="n"/>
      <c r="S329" s="32" t="n"/>
      <c r="T329" s="32" t="n"/>
      <c r="U329" s="32" t="n"/>
      <c r="V329" s="28">
        <f>IF(S329="","",IF(T329="","",(T329-S329)*24))</f>
        <v/>
      </c>
      <c r="W329" s="28">
        <f>IF(S329="","",IF(U329="","",(U329-S329)*24))</f>
        <v/>
      </c>
      <c r="X329" s="21" t="n"/>
      <c r="Y329" s="29">
        <f>IF(V329="","",IF(X329="","",IF(V329&lt;=X329,"Oui","Non")))</f>
        <v/>
      </c>
      <c r="Z329" s="21" t="n"/>
      <c r="AA329" s="21" t="n"/>
      <c r="AB329" s="21" t="n"/>
      <c r="AC329" s="21" t="n"/>
      <c r="AD329" s="21" t="n"/>
      <c r="AE329" s="33" t="n"/>
      <c r="AF329" s="21" t="n"/>
      <c r="AG329" s="21" t="n"/>
      <c r="AH329" s="21" t="n"/>
      <c r="AI329" s="21" t="n"/>
      <c r="AJ329" s="21" t="n"/>
      <c r="AK329" s="21" t="n"/>
      <c r="AL329" s="21" t="n"/>
      <c r="AM329" s="21" t="n"/>
      <c r="AN329" s="21" t="n"/>
      <c r="AO329" s="21" t="n"/>
      <c r="AP329" s="29">
        <f>IF(AO329="Clôturée",IF(IF(U329="",1,0)+IF(AB329="",1,0)+IF(AG329="",1,0)+IF(AI329="",1,0)+IF(AM329="",1,0)&gt;0,"Champs manquants","OK"),"")</f>
        <v/>
      </c>
      <c r="AQ329" s="29">
        <f>IF(R329="","",IF(KPI!$C$4="","",IF(AO329="Clôturée","",IF(R329&lt;KPI!$C$4,"En retard",""))))</f>
        <v/>
      </c>
    </row>
    <row r="330" ht="20" customHeight="1">
      <c r="A330" s="21" t="n"/>
      <c r="B330" s="21" t="n"/>
      <c r="C330" s="31" t="n"/>
      <c r="D330" s="21" t="n"/>
      <c r="E330" s="21" t="n"/>
      <c r="F330" s="21" t="n"/>
      <c r="G330" s="21" t="n"/>
      <c r="H330" s="21" t="n"/>
      <c r="I330" s="21" t="n"/>
      <c r="J330" s="21" t="n"/>
      <c r="K330" s="21" t="n"/>
      <c r="L330" s="21" t="n"/>
      <c r="M330" s="21" t="n"/>
      <c r="N330" s="21" t="n"/>
      <c r="O330" s="21" t="n"/>
      <c r="P330" s="21" t="n"/>
      <c r="Q330" s="21" t="n"/>
      <c r="R330" s="31" t="n"/>
      <c r="S330" s="32" t="n"/>
      <c r="T330" s="32" t="n"/>
      <c r="U330" s="32" t="n"/>
      <c r="V330" s="28">
        <f>IF(S330="","",IF(T330="","",(T330-S330)*24))</f>
        <v/>
      </c>
      <c r="W330" s="28">
        <f>IF(S330="","",IF(U330="","",(U330-S330)*24))</f>
        <v/>
      </c>
      <c r="X330" s="21" t="n"/>
      <c r="Y330" s="29">
        <f>IF(V330="","",IF(X330="","",IF(V330&lt;=X330,"Oui","Non")))</f>
        <v/>
      </c>
      <c r="Z330" s="21" t="n"/>
      <c r="AA330" s="21" t="n"/>
      <c r="AB330" s="21" t="n"/>
      <c r="AC330" s="21" t="n"/>
      <c r="AD330" s="21" t="n"/>
      <c r="AE330" s="33" t="n"/>
      <c r="AF330" s="21" t="n"/>
      <c r="AG330" s="21" t="n"/>
      <c r="AH330" s="21" t="n"/>
      <c r="AI330" s="21" t="n"/>
      <c r="AJ330" s="21" t="n"/>
      <c r="AK330" s="21" t="n"/>
      <c r="AL330" s="21" t="n"/>
      <c r="AM330" s="21" t="n"/>
      <c r="AN330" s="21" t="n"/>
      <c r="AO330" s="21" t="n"/>
      <c r="AP330" s="29">
        <f>IF(AO330="Clôturée",IF(IF(U330="",1,0)+IF(AB330="",1,0)+IF(AG330="",1,0)+IF(AI330="",1,0)+IF(AM330="",1,0)&gt;0,"Champs manquants","OK"),"")</f>
        <v/>
      </c>
      <c r="AQ330" s="29">
        <f>IF(R330="","",IF(KPI!$C$4="","",IF(AO330="Clôturée","",IF(R330&lt;KPI!$C$4,"En retard",""))))</f>
        <v/>
      </c>
    </row>
    <row r="331" ht="20" customHeight="1">
      <c r="A331" s="21" t="n"/>
      <c r="B331" s="21" t="n"/>
      <c r="C331" s="31" t="n"/>
      <c r="D331" s="21" t="n"/>
      <c r="E331" s="21" t="n"/>
      <c r="F331" s="21" t="n"/>
      <c r="G331" s="21" t="n"/>
      <c r="H331" s="21" t="n"/>
      <c r="I331" s="21" t="n"/>
      <c r="J331" s="21" t="n"/>
      <c r="K331" s="21" t="n"/>
      <c r="L331" s="21" t="n"/>
      <c r="M331" s="21" t="n"/>
      <c r="N331" s="21" t="n"/>
      <c r="O331" s="21" t="n"/>
      <c r="P331" s="21" t="n"/>
      <c r="Q331" s="21" t="n"/>
      <c r="R331" s="31" t="n"/>
      <c r="S331" s="32" t="n"/>
      <c r="T331" s="32" t="n"/>
      <c r="U331" s="32" t="n"/>
      <c r="V331" s="28">
        <f>IF(S331="","",IF(T331="","",(T331-S331)*24))</f>
        <v/>
      </c>
      <c r="W331" s="28">
        <f>IF(S331="","",IF(U331="","",(U331-S331)*24))</f>
        <v/>
      </c>
      <c r="X331" s="21" t="n"/>
      <c r="Y331" s="29">
        <f>IF(V331="","",IF(X331="","",IF(V331&lt;=X331,"Oui","Non")))</f>
        <v/>
      </c>
      <c r="Z331" s="21" t="n"/>
      <c r="AA331" s="21" t="n"/>
      <c r="AB331" s="21" t="n"/>
      <c r="AC331" s="21" t="n"/>
      <c r="AD331" s="21" t="n"/>
      <c r="AE331" s="33" t="n"/>
      <c r="AF331" s="21" t="n"/>
      <c r="AG331" s="21" t="n"/>
      <c r="AH331" s="21" t="n"/>
      <c r="AI331" s="21" t="n"/>
      <c r="AJ331" s="21" t="n"/>
      <c r="AK331" s="21" t="n"/>
      <c r="AL331" s="21" t="n"/>
      <c r="AM331" s="21" t="n"/>
      <c r="AN331" s="21" t="n"/>
      <c r="AO331" s="21" t="n"/>
      <c r="AP331" s="29">
        <f>IF(AO331="Clôturée",IF(IF(U331="",1,0)+IF(AB331="",1,0)+IF(AG331="",1,0)+IF(AI331="",1,0)+IF(AM331="",1,0)&gt;0,"Champs manquants","OK"),"")</f>
        <v/>
      </c>
      <c r="AQ331" s="29">
        <f>IF(R331="","",IF(KPI!$C$4="","",IF(AO331="Clôturée","",IF(R331&lt;KPI!$C$4,"En retard",""))))</f>
        <v/>
      </c>
    </row>
    <row r="332" ht="20" customHeight="1">
      <c r="A332" s="21" t="n"/>
      <c r="B332" s="21" t="n"/>
      <c r="C332" s="31" t="n"/>
      <c r="D332" s="21" t="n"/>
      <c r="E332" s="21" t="n"/>
      <c r="F332" s="21" t="n"/>
      <c r="G332" s="21" t="n"/>
      <c r="H332" s="21" t="n"/>
      <c r="I332" s="21" t="n"/>
      <c r="J332" s="21" t="n"/>
      <c r="K332" s="21" t="n"/>
      <c r="L332" s="21" t="n"/>
      <c r="M332" s="21" t="n"/>
      <c r="N332" s="21" t="n"/>
      <c r="O332" s="21" t="n"/>
      <c r="P332" s="21" t="n"/>
      <c r="Q332" s="21" t="n"/>
      <c r="R332" s="31" t="n"/>
      <c r="S332" s="32" t="n"/>
      <c r="T332" s="32" t="n"/>
      <c r="U332" s="32" t="n"/>
      <c r="V332" s="28">
        <f>IF(S332="","",IF(T332="","",(T332-S332)*24))</f>
        <v/>
      </c>
      <c r="W332" s="28">
        <f>IF(S332="","",IF(U332="","",(U332-S332)*24))</f>
        <v/>
      </c>
      <c r="X332" s="21" t="n"/>
      <c r="Y332" s="29">
        <f>IF(V332="","",IF(X332="","",IF(V332&lt;=X332,"Oui","Non")))</f>
        <v/>
      </c>
      <c r="Z332" s="21" t="n"/>
      <c r="AA332" s="21" t="n"/>
      <c r="AB332" s="21" t="n"/>
      <c r="AC332" s="21" t="n"/>
      <c r="AD332" s="21" t="n"/>
      <c r="AE332" s="33" t="n"/>
      <c r="AF332" s="21" t="n"/>
      <c r="AG332" s="21" t="n"/>
      <c r="AH332" s="21" t="n"/>
      <c r="AI332" s="21" t="n"/>
      <c r="AJ332" s="21" t="n"/>
      <c r="AK332" s="21" t="n"/>
      <c r="AL332" s="21" t="n"/>
      <c r="AM332" s="21" t="n"/>
      <c r="AN332" s="21" t="n"/>
      <c r="AO332" s="21" t="n"/>
      <c r="AP332" s="29">
        <f>IF(AO332="Clôturée",IF(IF(U332="",1,0)+IF(AB332="",1,0)+IF(AG332="",1,0)+IF(AI332="",1,0)+IF(AM332="",1,0)&gt;0,"Champs manquants","OK"),"")</f>
        <v/>
      </c>
      <c r="AQ332" s="29">
        <f>IF(R332="","",IF(KPI!$C$4="","",IF(AO332="Clôturée","",IF(R332&lt;KPI!$C$4,"En retard",""))))</f>
        <v/>
      </c>
    </row>
    <row r="333" ht="20" customHeight="1">
      <c r="A333" s="21" t="n"/>
      <c r="B333" s="21" t="n"/>
      <c r="C333" s="31" t="n"/>
      <c r="D333" s="21" t="n"/>
      <c r="E333" s="21" t="n"/>
      <c r="F333" s="21" t="n"/>
      <c r="G333" s="21" t="n"/>
      <c r="H333" s="21" t="n"/>
      <c r="I333" s="21" t="n"/>
      <c r="J333" s="21" t="n"/>
      <c r="K333" s="21" t="n"/>
      <c r="L333" s="21" t="n"/>
      <c r="M333" s="21" t="n"/>
      <c r="N333" s="21" t="n"/>
      <c r="O333" s="21" t="n"/>
      <c r="P333" s="21" t="n"/>
      <c r="Q333" s="21" t="n"/>
      <c r="R333" s="31" t="n"/>
      <c r="S333" s="32" t="n"/>
      <c r="T333" s="32" t="n"/>
      <c r="U333" s="32" t="n"/>
      <c r="V333" s="28">
        <f>IF(S333="","",IF(T333="","",(T333-S333)*24))</f>
        <v/>
      </c>
      <c r="W333" s="28">
        <f>IF(S333="","",IF(U333="","",(U333-S333)*24))</f>
        <v/>
      </c>
      <c r="X333" s="21" t="n"/>
      <c r="Y333" s="29">
        <f>IF(V333="","",IF(X333="","",IF(V333&lt;=X333,"Oui","Non")))</f>
        <v/>
      </c>
      <c r="Z333" s="21" t="n"/>
      <c r="AA333" s="21" t="n"/>
      <c r="AB333" s="21" t="n"/>
      <c r="AC333" s="21" t="n"/>
      <c r="AD333" s="21" t="n"/>
      <c r="AE333" s="33" t="n"/>
      <c r="AF333" s="21" t="n"/>
      <c r="AG333" s="21" t="n"/>
      <c r="AH333" s="21" t="n"/>
      <c r="AI333" s="21" t="n"/>
      <c r="AJ333" s="21" t="n"/>
      <c r="AK333" s="21" t="n"/>
      <c r="AL333" s="21" t="n"/>
      <c r="AM333" s="21" t="n"/>
      <c r="AN333" s="21" t="n"/>
      <c r="AO333" s="21" t="n"/>
      <c r="AP333" s="29">
        <f>IF(AO333="Clôturée",IF(IF(U333="",1,0)+IF(AB333="",1,0)+IF(AG333="",1,0)+IF(AI333="",1,0)+IF(AM333="",1,0)&gt;0,"Champs manquants","OK"),"")</f>
        <v/>
      </c>
      <c r="AQ333" s="29">
        <f>IF(R333="","",IF(KPI!$C$4="","",IF(AO333="Clôturée","",IF(R333&lt;KPI!$C$4,"En retard",""))))</f>
        <v/>
      </c>
    </row>
    <row r="334" ht="20" customHeight="1">
      <c r="A334" s="21" t="n"/>
      <c r="B334" s="21" t="n"/>
      <c r="C334" s="31" t="n"/>
      <c r="D334" s="21" t="n"/>
      <c r="E334" s="21" t="n"/>
      <c r="F334" s="21" t="n"/>
      <c r="G334" s="21" t="n"/>
      <c r="H334" s="21" t="n"/>
      <c r="I334" s="21" t="n"/>
      <c r="J334" s="21" t="n"/>
      <c r="K334" s="21" t="n"/>
      <c r="L334" s="21" t="n"/>
      <c r="M334" s="21" t="n"/>
      <c r="N334" s="21" t="n"/>
      <c r="O334" s="21" t="n"/>
      <c r="P334" s="21" t="n"/>
      <c r="Q334" s="21" t="n"/>
      <c r="R334" s="31" t="n"/>
      <c r="S334" s="32" t="n"/>
      <c r="T334" s="32" t="n"/>
      <c r="U334" s="32" t="n"/>
      <c r="V334" s="28">
        <f>IF(S334="","",IF(T334="","",(T334-S334)*24))</f>
        <v/>
      </c>
      <c r="W334" s="28">
        <f>IF(S334="","",IF(U334="","",(U334-S334)*24))</f>
        <v/>
      </c>
      <c r="X334" s="21" t="n"/>
      <c r="Y334" s="29">
        <f>IF(V334="","",IF(X334="","",IF(V334&lt;=X334,"Oui","Non")))</f>
        <v/>
      </c>
      <c r="Z334" s="21" t="n"/>
      <c r="AA334" s="21" t="n"/>
      <c r="AB334" s="21" t="n"/>
      <c r="AC334" s="21" t="n"/>
      <c r="AD334" s="21" t="n"/>
      <c r="AE334" s="33" t="n"/>
      <c r="AF334" s="21" t="n"/>
      <c r="AG334" s="21" t="n"/>
      <c r="AH334" s="21" t="n"/>
      <c r="AI334" s="21" t="n"/>
      <c r="AJ334" s="21" t="n"/>
      <c r="AK334" s="21" t="n"/>
      <c r="AL334" s="21" t="n"/>
      <c r="AM334" s="21" t="n"/>
      <c r="AN334" s="21" t="n"/>
      <c r="AO334" s="21" t="n"/>
      <c r="AP334" s="29">
        <f>IF(AO334="Clôturée",IF(IF(U334="",1,0)+IF(AB334="",1,0)+IF(AG334="",1,0)+IF(AI334="",1,0)+IF(AM334="",1,0)&gt;0,"Champs manquants","OK"),"")</f>
        <v/>
      </c>
      <c r="AQ334" s="29">
        <f>IF(R334="","",IF(KPI!$C$4="","",IF(AO334="Clôturée","",IF(R334&lt;KPI!$C$4,"En retard",""))))</f>
        <v/>
      </c>
    </row>
    <row r="335" ht="20" customHeight="1">
      <c r="A335" s="21" t="n"/>
      <c r="B335" s="21" t="n"/>
      <c r="C335" s="31" t="n"/>
      <c r="D335" s="21" t="n"/>
      <c r="E335" s="21" t="n"/>
      <c r="F335" s="21" t="n"/>
      <c r="G335" s="21" t="n"/>
      <c r="H335" s="21" t="n"/>
      <c r="I335" s="21" t="n"/>
      <c r="J335" s="21" t="n"/>
      <c r="K335" s="21" t="n"/>
      <c r="L335" s="21" t="n"/>
      <c r="M335" s="21" t="n"/>
      <c r="N335" s="21" t="n"/>
      <c r="O335" s="21" t="n"/>
      <c r="P335" s="21" t="n"/>
      <c r="Q335" s="21" t="n"/>
      <c r="R335" s="31" t="n"/>
      <c r="S335" s="32" t="n"/>
      <c r="T335" s="32" t="n"/>
      <c r="U335" s="32" t="n"/>
      <c r="V335" s="28">
        <f>IF(S335="","",IF(T335="","",(T335-S335)*24))</f>
        <v/>
      </c>
      <c r="W335" s="28">
        <f>IF(S335="","",IF(U335="","",(U335-S335)*24))</f>
        <v/>
      </c>
      <c r="X335" s="21" t="n"/>
      <c r="Y335" s="29">
        <f>IF(V335="","",IF(X335="","",IF(V335&lt;=X335,"Oui","Non")))</f>
        <v/>
      </c>
      <c r="Z335" s="21" t="n"/>
      <c r="AA335" s="21" t="n"/>
      <c r="AB335" s="21" t="n"/>
      <c r="AC335" s="21" t="n"/>
      <c r="AD335" s="21" t="n"/>
      <c r="AE335" s="33" t="n"/>
      <c r="AF335" s="21" t="n"/>
      <c r="AG335" s="21" t="n"/>
      <c r="AH335" s="21" t="n"/>
      <c r="AI335" s="21" t="n"/>
      <c r="AJ335" s="21" t="n"/>
      <c r="AK335" s="21" t="n"/>
      <c r="AL335" s="21" t="n"/>
      <c r="AM335" s="21" t="n"/>
      <c r="AN335" s="21" t="n"/>
      <c r="AO335" s="21" t="n"/>
      <c r="AP335" s="29">
        <f>IF(AO335="Clôturée",IF(IF(U335="",1,0)+IF(AB335="",1,0)+IF(AG335="",1,0)+IF(AI335="",1,0)+IF(AM335="",1,0)&gt;0,"Champs manquants","OK"),"")</f>
        <v/>
      </c>
      <c r="AQ335" s="29">
        <f>IF(R335="","",IF(KPI!$C$4="","",IF(AO335="Clôturée","",IF(R335&lt;KPI!$C$4,"En retard",""))))</f>
        <v/>
      </c>
    </row>
    <row r="336" ht="20" customHeight="1">
      <c r="A336" s="21" t="n"/>
      <c r="B336" s="21" t="n"/>
      <c r="C336" s="31" t="n"/>
      <c r="D336" s="21" t="n"/>
      <c r="E336" s="21" t="n"/>
      <c r="F336" s="21" t="n"/>
      <c r="G336" s="21" t="n"/>
      <c r="H336" s="21" t="n"/>
      <c r="I336" s="21" t="n"/>
      <c r="J336" s="21" t="n"/>
      <c r="K336" s="21" t="n"/>
      <c r="L336" s="21" t="n"/>
      <c r="M336" s="21" t="n"/>
      <c r="N336" s="21" t="n"/>
      <c r="O336" s="21" t="n"/>
      <c r="P336" s="21" t="n"/>
      <c r="Q336" s="21" t="n"/>
      <c r="R336" s="31" t="n"/>
      <c r="S336" s="32" t="n"/>
      <c r="T336" s="32" t="n"/>
      <c r="U336" s="32" t="n"/>
      <c r="V336" s="28">
        <f>IF(S336="","",IF(T336="","",(T336-S336)*24))</f>
        <v/>
      </c>
      <c r="W336" s="28">
        <f>IF(S336="","",IF(U336="","",(U336-S336)*24))</f>
        <v/>
      </c>
      <c r="X336" s="21" t="n"/>
      <c r="Y336" s="29">
        <f>IF(V336="","",IF(X336="","",IF(V336&lt;=X336,"Oui","Non")))</f>
        <v/>
      </c>
      <c r="Z336" s="21" t="n"/>
      <c r="AA336" s="21" t="n"/>
      <c r="AB336" s="21" t="n"/>
      <c r="AC336" s="21" t="n"/>
      <c r="AD336" s="21" t="n"/>
      <c r="AE336" s="33" t="n"/>
      <c r="AF336" s="21" t="n"/>
      <c r="AG336" s="21" t="n"/>
      <c r="AH336" s="21" t="n"/>
      <c r="AI336" s="21" t="n"/>
      <c r="AJ336" s="21" t="n"/>
      <c r="AK336" s="21" t="n"/>
      <c r="AL336" s="21" t="n"/>
      <c r="AM336" s="21" t="n"/>
      <c r="AN336" s="21" t="n"/>
      <c r="AO336" s="21" t="n"/>
      <c r="AP336" s="29">
        <f>IF(AO336="Clôturée",IF(IF(U336="",1,0)+IF(AB336="",1,0)+IF(AG336="",1,0)+IF(AI336="",1,0)+IF(AM336="",1,0)&gt;0,"Champs manquants","OK"),"")</f>
        <v/>
      </c>
      <c r="AQ336" s="29">
        <f>IF(R336="","",IF(KPI!$C$4="","",IF(AO336="Clôturée","",IF(R336&lt;KPI!$C$4,"En retard",""))))</f>
        <v/>
      </c>
    </row>
    <row r="337" ht="20" customHeight="1">
      <c r="A337" s="21" t="n"/>
      <c r="B337" s="21" t="n"/>
      <c r="C337" s="31" t="n"/>
      <c r="D337" s="21" t="n"/>
      <c r="E337" s="21" t="n"/>
      <c r="F337" s="21" t="n"/>
      <c r="G337" s="21" t="n"/>
      <c r="H337" s="21" t="n"/>
      <c r="I337" s="21" t="n"/>
      <c r="J337" s="21" t="n"/>
      <c r="K337" s="21" t="n"/>
      <c r="L337" s="21" t="n"/>
      <c r="M337" s="21" t="n"/>
      <c r="N337" s="21" t="n"/>
      <c r="O337" s="21" t="n"/>
      <c r="P337" s="21" t="n"/>
      <c r="Q337" s="21" t="n"/>
      <c r="R337" s="31" t="n"/>
      <c r="S337" s="32" t="n"/>
      <c r="T337" s="32" t="n"/>
      <c r="U337" s="32" t="n"/>
      <c r="V337" s="28">
        <f>IF(S337="","",IF(T337="","",(T337-S337)*24))</f>
        <v/>
      </c>
      <c r="W337" s="28">
        <f>IF(S337="","",IF(U337="","",(U337-S337)*24))</f>
        <v/>
      </c>
      <c r="X337" s="21" t="n"/>
      <c r="Y337" s="29">
        <f>IF(V337="","",IF(X337="","",IF(V337&lt;=X337,"Oui","Non")))</f>
        <v/>
      </c>
      <c r="Z337" s="21" t="n"/>
      <c r="AA337" s="21" t="n"/>
      <c r="AB337" s="21" t="n"/>
      <c r="AC337" s="21" t="n"/>
      <c r="AD337" s="21" t="n"/>
      <c r="AE337" s="33" t="n"/>
      <c r="AF337" s="21" t="n"/>
      <c r="AG337" s="21" t="n"/>
      <c r="AH337" s="21" t="n"/>
      <c r="AI337" s="21" t="n"/>
      <c r="AJ337" s="21" t="n"/>
      <c r="AK337" s="21" t="n"/>
      <c r="AL337" s="21" t="n"/>
      <c r="AM337" s="21" t="n"/>
      <c r="AN337" s="21" t="n"/>
      <c r="AO337" s="21" t="n"/>
      <c r="AP337" s="29">
        <f>IF(AO337="Clôturée",IF(IF(U337="",1,0)+IF(AB337="",1,0)+IF(AG337="",1,0)+IF(AI337="",1,0)+IF(AM337="",1,0)&gt;0,"Champs manquants","OK"),"")</f>
        <v/>
      </c>
      <c r="AQ337" s="29">
        <f>IF(R337="","",IF(KPI!$C$4="","",IF(AO337="Clôturée","",IF(R337&lt;KPI!$C$4,"En retard",""))))</f>
        <v/>
      </c>
    </row>
    <row r="338" ht="20" customHeight="1">
      <c r="A338" s="21" t="n"/>
      <c r="B338" s="21" t="n"/>
      <c r="C338" s="31" t="n"/>
      <c r="D338" s="21" t="n"/>
      <c r="E338" s="21" t="n"/>
      <c r="F338" s="21" t="n"/>
      <c r="G338" s="21" t="n"/>
      <c r="H338" s="21" t="n"/>
      <c r="I338" s="21" t="n"/>
      <c r="J338" s="21" t="n"/>
      <c r="K338" s="21" t="n"/>
      <c r="L338" s="21" t="n"/>
      <c r="M338" s="21" t="n"/>
      <c r="N338" s="21" t="n"/>
      <c r="O338" s="21" t="n"/>
      <c r="P338" s="21" t="n"/>
      <c r="Q338" s="21" t="n"/>
      <c r="R338" s="31" t="n"/>
      <c r="S338" s="32" t="n"/>
      <c r="T338" s="32" t="n"/>
      <c r="U338" s="32" t="n"/>
      <c r="V338" s="28">
        <f>IF(S338="","",IF(T338="","",(T338-S338)*24))</f>
        <v/>
      </c>
      <c r="W338" s="28">
        <f>IF(S338="","",IF(U338="","",(U338-S338)*24))</f>
        <v/>
      </c>
      <c r="X338" s="21" t="n"/>
      <c r="Y338" s="29">
        <f>IF(V338="","",IF(X338="","",IF(V338&lt;=X338,"Oui","Non")))</f>
        <v/>
      </c>
      <c r="Z338" s="21" t="n"/>
      <c r="AA338" s="21" t="n"/>
      <c r="AB338" s="21" t="n"/>
      <c r="AC338" s="21" t="n"/>
      <c r="AD338" s="21" t="n"/>
      <c r="AE338" s="33" t="n"/>
      <c r="AF338" s="21" t="n"/>
      <c r="AG338" s="21" t="n"/>
      <c r="AH338" s="21" t="n"/>
      <c r="AI338" s="21" t="n"/>
      <c r="AJ338" s="21" t="n"/>
      <c r="AK338" s="21" t="n"/>
      <c r="AL338" s="21" t="n"/>
      <c r="AM338" s="21" t="n"/>
      <c r="AN338" s="21" t="n"/>
      <c r="AO338" s="21" t="n"/>
      <c r="AP338" s="29">
        <f>IF(AO338="Clôturée",IF(IF(U338="",1,0)+IF(AB338="",1,0)+IF(AG338="",1,0)+IF(AI338="",1,0)+IF(AM338="",1,0)&gt;0,"Champs manquants","OK"),"")</f>
        <v/>
      </c>
      <c r="AQ338" s="29">
        <f>IF(R338="","",IF(KPI!$C$4="","",IF(AO338="Clôturée","",IF(R338&lt;KPI!$C$4,"En retard",""))))</f>
        <v/>
      </c>
    </row>
    <row r="339" ht="20" customHeight="1">
      <c r="A339" s="21" t="n"/>
      <c r="B339" s="21" t="n"/>
      <c r="C339" s="31" t="n"/>
      <c r="D339" s="21" t="n"/>
      <c r="E339" s="21" t="n"/>
      <c r="F339" s="21" t="n"/>
      <c r="G339" s="21" t="n"/>
      <c r="H339" s="21" t="n"/>
      <c r="I339" s="21" t="n"/>
      <c r="J339" s="21" t="n"/>
      <c r="K339" s="21" t="n"/>
      <c r="L339" s="21" t="n"/>
      <c r="M339" s="21" t="n"/>
      <c r="N339" s="21" t="n"/>
      <c r="O339" s="21" t="n"/>
      <c r="P339" s="21" t="n"/>
      <c r="Q339" s="21" t="n"/>
      <c r="R339" s="31" t="n"/>
      <c r="S339" s="32" t="n"/>
      <c r="T339" s="32" t="n"/>
      <c r="U339" s="32" t="n"/>
      <c r="V339" s="28">
        <f>IF(S339="","",IF(T339="","",(T339-S339)*24))</f>
        <v/>
      </c>
      <c r="W339" s="28">
        <f>IF(S339="","",IF(U339="","",(U339-S339)*24))</f>
        <v/>
      </c>
      <c r="X339" s="21" t="n"/>
      <c r="Y339" s="29">
        <f>IF(V339="","",IF(X339="","",IF(V339&lt;=X339,"Oui","Non")))</f>
        <v/>
      </c>
      <c r="Z339" s="21" t="n"/>
      <c r="AA339" s="21" t="n"/>
      <c r="AB339" s="21" t="n"/>
      <c r="AC339" s="21" t="n"/>
      <c r="AD339" s="21" t="n"/>
      <c r="AE339" s="33" t="n"/>
      <c r="AF339" s="21" t="n"/>
      <c r="AG339" s="21" t="n"/>
      <c r="AH339" s="21" t="n"/>
      <c r="AI339" s="21" t="n"/>
      <c r="AJ339" s="21" t="n"/>
      <c r="AK339" s="21" t="n"/>
      <c r="AL339" s="21" t="n"/>
      <c r="AM339" s="21" t="n"/>
      <c r="AN339" s="21" t="n"/>
      <c r="AO339" s="21" t="n"/>
      <c r="AP339" s="29">
        <f>IF(AO339="Clôturée",IF(IF(U339="",1,0)+IF(AB339="",1,0)+IF(AG339="",1,0)+IF(AI339="",1,0)+IF(AM339="",1,0)&gt;0,"Champs manquants","OK"),"")</f>
        <v/>
      </c>
      <c r="AQ339" s="29">
        <f>IF(R339="","",IF(KPI!$C$4="","",IF(AO339="Clôturée","",IF(R339&lt;KPI!$C$4,"En retard",""))))</f>
        <v/>
      </c>
    </row>
    <row r="340" ht="20" customHeight="1">
      <c r="A340" s="21" t="n"/>
      <c r="B340" s="21" t="n"/>
      <c r="C340" s="31" t="n"/>
      <c r="D340" s="21" t="n"/>
      <c r="E340" s="21" t="n"/>
      <c r="F340" s="21" t="n"/>
      <c r="G340" s="21" t="n"/>
      <c r="H340" s="21" t="n"/>
      <c r="I340" s="21" t="n"/>
      <c r="J340" s="21" t="n"/>
      <c r="K340" s="21" t="n"/>
      <c r="L340" s="21" t="n"/>
      <c r="M340" s="21" t="n"/>
      <c r="N340" s="21" t="n"/>
      <c r="O340" s="21" t="n"/>
      <c r="P340" s="21" t="n"/>
      <c r="Q340" s="21" t="n"/>
      <c r="R340" s="31" t="n"/>
      <c r="S340" s="32" t="n"/>
      <c r="T340" s="32" t="n"/>
      <c r="U340" s="32" t="n"/>
      <c r="V340" s="28">
        <f>IF(S340="","",IF(T340="","",(T340-S340)*24))</f>
        <v/>
      </c>
      <c r="W340" s="28">
        <f>IF(S340="","",IF(U340="","",(U340-S340)*24))</f>
        <v/>
      </c>
      <c r="X340" s="21" t="n"/>
      <c r="Y340" s="29">
        <f>IF(V340="","",IF(X340="","",IF(V340&lt;=X340,"Oui","Non")))</f>
        <v/>
      </c>
      <c r="Z340" s="21" t="n"/>
      <c r="AA340" s="21" t="n"/>
      <c r="AB340" s="21" t="n"/>
      <c r="AC340" s="21" t="n"/>
      <c r="AD340" s="21" t="n"/>
      <c r="AE340" s="33" t="n"/>
      <c r="AF340" s="21" t="n"/>
      <c r="AG340" s="21" t="n"/>
      <c r="AH340" s="21" t="n"/>
      <c r="AI340" s="21" t="n"/>
      <c r="AJ340" s="21" t="n"/>
      <c r="AK340" s="21" t="n"/>
      <c r="AL340" s="21" t="n"/>
      <c r="AM340" s="21" t="n"/>
      <c r="AN340" s="21" t="n"/>
      <c r="AO340" s="21" t="n"/>
      <c r="AP340" s="29">
        <f>IF(AO340="Clôturée",IF(IF(U340="",1,0)+IF(AB340="",1,0)+IF(AG340="",1,0)+IF(AI340="",1,0)+IF(AM340="",1,0)&gt;0,"Champs manquants","OK"),"")</f>
        <v/>
      </c>
      <c r="AQ340" s="29">
        <f>IF(R340="","",IF(KPI!$C$4="","",IF(AO340="Clôturée","",IF(R340&lt;KPI!$C$4,"En retard",""))))</f>
        <v/>
      </c>
    </row>
    <row r="341" ht="20" customHeight="1">
      <c r="A341" s="21" t="n"/>
      <c r="B341" s="21" t="n"/>
      <c r="C341" s="31" t="n"/>
      <c r="D341" s="21" t="n"/>
      <c r="E341" s="21" t="n"/>
      <c r="F341" s="21" t="n"/>
      <c r="G341" s="21" t="n"/>
      <c r="H341" s="21" t="n"/>
      <c r="I341" s="21" t="n"/>
      <c r="J341" s="21" t="n"/>
      <c r="K341" s="21" t="n"/>
      <c r="L341" s="21" t="n"/>
      <c r="M341" s="21" t="n"/>
      <c r="N341" s="21" t="n"/>
      <c r="O341" s="21" t="n"/>
      <c r="P341" s="21" t="n"/>
      <c r="Q341" s="21" t="n"/>
      <c r="R341" s="31" t="n"/>
      <c r="S341" s="32" t="n"/>
      <c r="T341" s="32" t="n"/>
      <c r="U341" s="32" t="n"/>
      <c r="V341" s="28">
        <f>IF(S341="","",IF(T341="","",(T341-S341)*24))</f>
        <v/>
      </c>
      <c r="W341" s="28">
        <f>IF(S341="","",IF(U341="","",(U341-S341)*24))</f>
        <v/>
      </c>
      <c r="X341" s="21" t="n"/>
      <c r="Y341" s="29">
        <f>IF(V341="","",IF(X341="","",IF(V341&lt;=X341,"Oui","Non")))</f>
        <v/>
      </c>
      <c r="Z341" s="21" t="n"/>
      <c r="AA341" s="21" t="n"/>
      <c r="AB341" s="21" t="n"/>
      <c r="AC341" s="21" t="n"/>
      <c r="AD341" s="21" t="n"/>
      <c r="AE341" s="33" t="n"/>
      <c r="AF341" s="21" t="n"/>
      <c r="AG341" s="21" t="n"/>
      <c r="AH341" s="21" t="n"/>
      <c r="AI341" s="21" t="n"/>
      <c r="AJ341" s="21" t="n"/>
      <c r="AK341" s="21" t="n"/>
      <c r="AL341" s="21" t="n"/>
      <c r="AM341" s="21" t="n"/>
      <c r="AN341" s="21" t="n"/>
      <c r="AO341" s="21" t="n"/>
      <c r="AP341" s="29">
        <f>IF(AO341="Clôturée",IF(IF(U341="",1,0)+IF(AB341="",1,0)+IF(AG341="",1,0)+IF(AI341="",1,0)+IF(AM341="",1,0)&gt;0,"Champs manquants","OK"),"")</f>
        <v/>
      </c>
      <c r="AQ341" s="29">
        <f>IF(R341="","",IF(KPI!$C$4="","",IF(AO341="Clôturée","",IF(R341&lt;KPI!$C$4,"En retard",""))))</f>
        <v/>
      </c>
    </row>
    <row r="342" ht="20" customHeight="1">
      <c r="A342" s="21" t="n"/>
      <c r="B342" s="21" t="n"/>
      <c r="C342" s="31" t="n"/>
      <c r="D342" s="21" t="n"/>
      <c r="E342" s="21" t="n"/>
      <c r="F342" s="21" t="n"/>
      <c r="G342" s="21" t="n"/>
      <c r="H342" s="21" t="n"/>
      <c r="I342" s="21" t="n"/>
      <c r="J342" s="21" t="n"/>
      <c r="K342" s="21" t="n"/>
      <c r="L342" s="21" t="n"/>
      <c r="M342" s="21" t="n"/>
      <c r="N342" s="21" t="n"/>
      <c r="O342" s="21" t="n"/>
      <c r="P342" s="21" t="n"/>
      <c r="Q342" s="21" t="n"/>
      <c r="R342" s="31" t="n"/>
      <c r="S342" s="32" t="n"/>
      <c r="T342" s="32" t="n"/>
      <c r="U342" s="32" t="n"/>
      <c r="V342" s="28">
        <f>IF(S342="","",IF(T342="","",(T342-S342)*24))</f>
        <v/>
      </c>
      <c r="W342" s="28">
        <f>IF(S342="","",IF(U342="","",(U342-S342)*24))</f>
        <v/>
      </c>
      <c r="X342" s="21" t="n"/>
      <c r="Y342" s="29">
        <f>IF(V342="","",IF(X342="","",IF(V342&lt;=X342,"Oui","Non")))</f>
        <v/>
      </c>
      <c r="Z342" s="21" t="n"/>
      <c r="AA342" s="21" t="n"/>
      <c r="AB342" s="21" t="n"/>
      <c r="AC342" s="21" t="n"/>
      <c r="AD342" s="21" t="n"/>
      <c r="AE342" s="33" t="n"/>
      <c r="AF342" s="21" t="n"/>
      <c r="AG342" s="21" t="n"/>
      <c r="AH342" s="21" t="n"/>
      <c r="AI342" s="21" t="n"/>
      <c r="AJ342" s="21" t="n"/>
      <c r="AK342" s="21" t="n"/>
      <c r="AL342" s="21" t="n"/>
      <c r="AM342" s="21" t="n"/>
      <c r="AN342" s="21" t="n"/>
      <c r="AO342" s="21" t="n"/>
      <c r="AP342" s="29">
        <f>IF(AO342="Clôturée",IF(IF(U342="",1,0)+IF(AB342="",1,0)+IF(AG342="",1,0)+IF(AI342="",1,0)+IF(AM342="",1,0)&gt;0,"Champs manquants","OK"),"")</f>
        <v/>
      </c>
      <c r="AQ342" s="29">
        <f>IF(R342="","",IF(KPI!$C$4="","",IF(AO342="Clôturée","",IF(R342&lt;KPI!$C$4,"En retard",""))))</f>
        <v/>
      </c>
    </row>
    <row r="343" ht="20" customHeight="1">
      <c r="A343" s="21" t="n"/>
      <c r="B343" s="21" t="n"/>
      <c r="C343" s="31" t="n"/>
      <c r="D343" s="21" t="n"/>
      <c r="E343" s="21" t="n"/>
      <c r="F343" s="21" t="n"/>
      <c r="G343" s="21" t="n"/>
      <c r="H343" s="21" t="n"/>
      <c r="I343" s="21" t="n"/>
      <c r="J343" s="21" t="n"/>
      <c r="K343" s="21" t="n"/>
      <c r="L343" s="21" t="n"/>
      <c r="M343" s="21" t="n"/>
      <c r="N343" s="21" t="n"/>
      <c r="O343" s="21" t="n"/>
      <c r="P343" s="21" t="n"/>
      <c r="Q343" s="21" t="n"/>
      <c r="R343" s="31" t="n"/>
      <c r="S343" s="32" t="n"/>
      <c r="T343" s="32" t="n"/>
      <c r="U343" s="32" t="n"/>
      <c r="V343" s="28">
        <f>IF(S343="","",IF(T343="","",(T343-S343)*24))</f>
        <v/>
      </c>
      <c r="W343" s="28">
        <f>IF(S343="","",IF(U343="","",(U343-S343)*24))</f>
        <v/>
      </c>
      <c r="X343" s="21" t="n"/>
      <c r="Y343" s="29">
        <f>IF(V343="","",IF(X343="","",IF(V343&lt;=X343,"Oui","Non")))</f>
        <v/>
      </c>
      <c r="Z343" s="21" t="n"/>
      <c r="AA343" s="21" t="n"/>
      <c r="AB343" s="21" t="n"/>
      <c r="AC343" s="21" t="n"/>
      <c r="AD343" s="21" t="n"/>
      <c r="AE343" s="33" t="n"/>
      <c r="AF343" s="21" t="n"/>
      <c r="AG343" s="21" t="n"/>
      <c r="AH343" s="21" t="n"/>
      <c r="AI343" s="21" t="n"/>
      <c r="AJ343" s="21" t="n"/>
      <c r="AK343" s="21" t="n"/>
      <c r="AL343" s="21" t="n"/>
      <c r="AM343" s="21" t="n"/>
      <c r="AN343" s="21" t="n"/>
      <c r="AO343" s="21" t="n"/>
      <c r="AP343" s="29">
        <f>IF(AO343="Clôturée",IF(IF(U343="",1,0)+IF(AB343="",1,0)+IF(AG343="",1,0)+IF(AI343="",1,0)+IF(AM343="",1,0)&gt;0,"Champs manquants","OK"),"")</f>
        <v/>
      </c>
      <c r="AQ343" s="29">
        <f>IF(R343="","",IF(KPI!$C$4="","",IF(AO343="Clôturée","",IF(R343&lt;KPI!$C$4,"En retard",""))))</f>
        <v/>
      </c>
    </row>
    <row r="344" ht="20" customHeight="1">
      <c r="A344" s="21" t="n"/>
      <c r="B344" s="21" t="n"/>
      <c r="C344" s="31" t="n"/>
      <c r="D344" s="21" t="n"/>
      <c r="E344" s="21" t="n"/>
      <c r="F344" s="21" t="n"/>
      <c r="G344" s="21" t="n"/>
      <c r="H344" s="21" t="n"/>
      <c r="I344" s="21" t="n"/>
      <c r="J344" s="21" t="n"/>
      <c r="K344" s="21" t="n"/>
      <c r="L344" s="21" t="n"/>
      <c r="M344" s="21" t="n"/>
      <c r="N344" s="21" t="n"/>
      <c r="O344" s="21" t="n"/>
      <c r="P344" s="21" t="n"/>
      <c r="Q344" s="21" t="n"/>
      <c r="R344" s="31" t="n"/>
      <c r="S344" s="32" t="n"/>
      <c r="T344" s="32" t="n"/>
      <c r="U344" s="32" t="n"/>
      <c r="V344" s="28">
        <f>IF(S344="","",IF(T344="","",(T344-S344)*24))</f>
        <v/>
      </c>
      <c r="W344" s="28">
        <f>IF(S344="","",IF(U344="","",(U344-S344)*24))</f>
        <v/>
      </c>
      <c r="X344" s="21" t="n"/>
      <c r="Y344" s="29">
        <f>IF(V344="","",IF(X344="","",IF(V344&lt;=X344,"Oui","Non")))</f>
        <v/>
      </c>
      <c r="Z344" s="21" t="n"/>
      <c r="AA344" s="21" t="n"/>
      <c r="AB344" s="21" t="n"/>
      <c r="AC344" s="21" t="n"/>
      <c r="AD344" s="21" t="n"/>
      <c r="AE344" s="33" t="n"/>
      <c r="AF344" s="21" t="n"/>
      <c r="AG344" s="21" t="n"/>
      <c r="AH344" s="21" t="n"/>
      <c r="AI344" s="21" t="n"/>
      <c r="AJ344" s="21" t="n"/>
      <c r="AK344" s="21" t="n"/>
      <c r="AL344" s="21" t="n"/>
      <c r="AM344" s="21" t="n"/>
      <c r="AN344" s="21" t="n"/>
      <c r="AO344" s="21" t="n"/>
      <c r="AP344" s="29">
        <f>IF(AO344="Clôturée",IF(IF(U344="",1,0)+IF(AB344="",1,0)+IF(AG344="",1,0)+IF(AI344="",1,0)+IF(AM344="",1,0)&gt;0,"Champs manquants","OK"),"")</f>
        <v/>
      </c>
      <c r="AQ344" s="29">
        <f>IF(R344="","",IF(KPI!$C$4="","",IF(AO344="Clôturée","",IF(R344&lt;KPI!$C$4,"En retard",""))))</f>
        <v/>
      </c>
    </row>
    <row r="345" ht="20" customHeight="1">
      <c r="A345" s="21" t="n"/>
      <c r="B345" s="21" t="n"/>
      <c r="C345" s="31" t="n"/>
      <c r="D345" s="21" t="n"/>
      <c r="E345" s="21" t="n"/>
      <c r="F345" s="21" t="n"/>
      <c r="G345" s="21" t="n"/>
      <c r="H345" s="21" t="n"/>
      <c r="I345" s="21" t="n"/>
      <c r="J345" s="21" t="n"/>
      <c r="K345" s="21" t="n"/>
      <c r="L345" s="21" t="n"/>
      <c r="M345" s="21" t="n"/>
      <c r="N345" s="21" t="n"/>
      <c r="O345" s="21" t="n"/>
      <c r="P345" s="21" t="n"/>
      <c r="Q345" s="21" t="n"/>
      <c r="R345" s="31" t="n"/>
      <c r="S345" s="32" t="n"/>
      <c r="T345" s="32" t="n"/>
      <c r="U345" s="32" t="n"/>
      <c r="V345" s="28">
        <f>IF(S345="","",IF(T345="","",(T345-S345)*24))</f>
        <v/>
      </c>
      <c r="W345" s="28">
        <f>IF(S345="","",IF(U345="","",(U345-S345)*24))</f>
        <v/>
      </c>
      <c r="X345" s="21" t="n"/>
      <c r="Y345" s="29">
        <f>IF(V345="","",IF(X345="","",IF(V345&lt;=X345,"Oui","Non")))</f>
        <v/>
      </c>
      <c r="Z345" s="21" t="n"/>
      <c r="AA345" s="21" t="n"/>
      <c r="AB345" s="21" t="n"/>
      <c r="AC345" s="21" t="n"/>
      <c r="AD345" s="21" t="n"/>
      <c r="AE345" s="33" t="n"/>
      <c r="AF345" s="21" t="n"/>
      <c r="AG345" s="21" t="n"/>
      <c r="AH345" s="21" t="n"/>
      <c r="AI345" s="21" t="n"/>
      <c r="AJ345" s="21" t="n"/>
      <c r="AK345" s="21" t="n"/>
      <c r="AL345" s="21" t="n"/>
      <c r="AM345" s="21" t="n"/>
      <c r="AN345" s="21" t="n"/>
      <c r="AO345" s="21" t="n"/>
      <c r="AP345" s="29">
        <f>IF(AO345="Clôturée",IF(IF(U345="",1,0)+IF(AB345="",1,0)+IF(AG345="",1,0)+IF(AI345="",1,0)+IF(AM345="",1,0)&gt;0,"Champs manquants","OK"),"")</f>
        <v/>
      </c>
      <c r="AQ345" s="29">
        <f>IF(R345="","",IF(KPI!$C$4="","",IF(AO345="Clôturée","",IF(R345&lt;KPI!$C$4,"En retard",""))))</f>
        <v/>
      </c>
    </row>
    <row r="346" ht="20" customHeight="1">
      <c r="A346" s="21" t="n"/>
      <c r="B346" s="21" t="n"/>
      <c r="C346" s="31" t="n"/>
      <c r="D346" s="21" t="n"/>
      <c r="E346" s="21" t="n"/>
      <c r="F346" s="21" t="n"/>
      <c r="G346" s="21" t="n"/>
      <c r="H346" s="21" t="n"/>
      <c r="I346" s="21" t="n"/>
      <c r="J346" s="21" t="n"/>
      <c r="K346" s="21" t="n"/>
      <c r="L346" s="21" t="n"/>
      <c r="M346" s="21" t="n"/>
      <c r="N346" s="21" t="n"/>
      <c r="O346" s="21" t="n"/>
      <c r="P346" s="21" t="n"/>
      <c r="Q346" s="21" t="n"/>
      <c r="R346" s="31" t="n"/>
      <c r="S346" s="32" t="n"/>
      <c r="T346" s="32" t="n"/>
      <c r="U346" s="32" t="n"/>
      <c r="V346" s="28">
        <f>IF(S346="","",IF(T346="","",(T346-S346)*24))</f>
        <v/>
      </c>
      <c r="W346" s="28">
        <f>IF(S346="","",IF(U346="","",(U346-S346)*24))</f>
        <v/>
      </c>
      <c r="X346" s="21" t="n"/>
      <c r="Y346" s="29">
        <f>IF(V346="","",IF(X346="","",IF(V346&lt;=X346,"Oui","Non")))</f>
        <v/>
      </c>
      <c r="Z346" s="21" t="n"/>
      <c r="AA346" s="21" t="n"/>
      <c r="AB346" s="21" t="n"/>
      <c r="AC346" s="21" t="n"/>
      <c r="AD346" s="21" t="n"/>
      <c r="AE346" s="33" t="n"/>
      <c r="AF346" s="21" t="n"/>
      <c r="AG346" s="21" t="n"/>
      <c r="AH346" s="21" t="n"/>
      <c r="AI346" s="21" t="n"/>
      <c r="AJ346" s="21" t="n"/>
      <c r="AK346" s="21" t="n"/>
      <c r="AL346" s="21" t="n"/>
      <c r="AM346" s="21" t="n"/>
      <c r="AN346" s="21" t="n"/>
      <c r="AO346" s="21" t="n"/>
      <c r="AP346" s="29">
        <f>IF(AO346="Clôturée",IF(IF(U346="",1,0)+IF(AB346="",1,0)+IF(AG346="",1,0)+IF(AI346="",1,0)+IF(AM346="",1,0)&gt;0,"Champs manquants","OK"),"")</f>
        <v/>
      </c>
      <c r="AQ346" s="29">
        <f>IF(R346="","",IF(KPI!$C$4="","",IF(AO346="Clôturée","",IF(R346&lt;KPI!$C$4,"En retard",""))))</f>
        <v/>
      </c>
    </row>
    <row r="347" ht="20" customHeight="1">
      <c r="A347" s="21" t="n"/>
      <c r="B347" s="21" t="n"/>
      <c r="C347" s="31" t="n"/>
      <c r="D347" s="21" t="n"/>
      <c r="E347" s="21" t="n"/>
      <c r="F347" s="21" t="n"/>
      <c r="G347" s="21" t="n"/>
      <c r="H347" s="21" t="n"/>
      <c r="I347" s="21" t="n"/>
      <c r="J347" s="21" t="n"/>
      <c r="K347" s="21" t="n"/>
      <c r="L347" s="21" t="n"/>
      <c r="M347" s="21" t="n"/>
      <c r="N347" s="21" t="n"/>
      <c r="O347" s="21" t="n"/>
      <c r="P347" s="21" t="n"/>
      <c r="Q347" s="21" t="n"/>
      <c r="R347" s="31" t="n"/>
      <c r="S347" s="32" t="n"/>
      <c r="T347" s="32" t="n"/>
      <c r="U347" s="32" t="n"/>
      <c r="V347" s="28">
        <f>IF(S347="","",IF(T347="","",(T347-S347)*24))</f>
        <v/>
      </c>
      <c r="W347" s="28">
        <f>IF(S347="","",IF(U347="","",(U347-S347)*24))</f>
        <v/>
      </c>
      <c r="X347" s="21" t="n"/>
      <c r="Y347" s="29">
        <f>IF(V347="","",IF(X347="","",IF(V347&lt;=X347,"Oui","Non")))</f>
        <v/>
      </c>
      <c r="Z347" s="21" t="n"/>
      <c r="AA347" s="21" t="n"/>
      <c r="AB347" s="21" t="n"/>
      <c r="AC347" s="21" t="n"/>
      <c r="AD347" s="21" t="n"/>
      <c r="AE347" s="33" t="n"/>
      <c r="AF347" s="21" t="n"/>
      <c r="AG347" s="21" t="n"/>
      <c r="AH347" s="21" t="n"/>
      <c r="AI347" s="21" t="n"/>
      <c r="AJ347" s="21" t="n"/>
      <c r="AK347" s="21" t="n"/>
      <c r="AL347" s="21" t="n"/>
      <c r="AM347" s="21" t="n"/>
      <c r="AN347" s="21" t="n"/>
      <c r="AO347" s="21" t="n"/>
      <c r="AP347" s="29">
        <f>IF(AO347="Clôturée",IF(IF(U347="",1,0)+IF(AB347="",1,0)+IF(AG347="",1,0)+IF(AI347="",1,0)+IF(AM347="",1,0)&gt;0,"Champs manquants","OK"),"")</f>
        <v/>
      </c>
      <c r="AQ347" s="29">
        <f>IF(R347="","",IF(KPI!$C$4="","",IF(AO347="Clôturée","",IF(R347&lt;KPI!$C$4,"En retard",""))))</f>
        <v/>
      </c>
    </row>
    <row r="348" ht="20" customHeight="1">
      <c r="A348" s="21" t="n"/>
      <c r="B348" s="21" t="n"/>
      <c r="C348" s="31" t="n"/>
      <c r="D348" s="21" t="n"/>
      <c r="E348" s="21" t="n"/>
      <c r="F348" s="21" t="n"/>
      <c r="G348" s="21" t="n"/>
      <c r="H348" s="21" t="n"/>
      <c r="I348" s="21" t="n"/>
      <c r="J348" s="21" t="n"/>
      <c r="K348" s="21" t="n"/>
      <c r="L348" s="21" t="n"/>
      <c r="M348" s="21" t="n"/>
      <c r="N348" s="21" t="n"/>
      <c r="O348" s="21" t="n"/>
      <c r="P348" s="21" t="n"/>
      <c r="Q348" s="21" t="n"/>
      <c r="R348" s="31" t="n"/>
      <c r="S348" s="32" t="n"/>
      <c r="T348" s="32" t="n"/>
      <c r="U348" s="32" t="n"/>
      <c r="V348" s="28">
        <f>IF(S348="","",IF(T348="","",(T348-S348)*24))</f>
        <v/>
      </c>
      <c r="W348" s="28">
        <f>IF(S348="","",IF(U348="","",(U348-S348)*24))</f>
        <v/>
      </c>
      <c r="X348" s="21" t="n"/>
      <c r="Y348" s="29">
        <f>IF(V348="","",IF(X348="","",IF(V348&lt;=X348,"Oui","Non")))</f>
        <v/>
      </c>
      <c r="Z348" s="21" t="n"/>
      <c r="AA348" s="21" t="n"/>
      <c r="AB348" s="21" t="n"/>
      <c r="AC348" s="21" t="n"/>
      <c r="AD348" s="21" t="n"/>
      <c r="AE348" s="33" t="n"/>
      <c r="AF348" s="21" t="n"/>
      <c r="AG348" s="21" t="n"/>
      <c r="AH348" s="21" t="n"/>
      <c r="AI348" s="21" t="n"/>
      <c r="AJ348" s="21" t="n"/>
      <c r="AK348" s="21" t="n"/>
      <c r="AL348" s="21" t="n"/>
      <c r="AM348" s="21" t="n"/>
      <c r="AN348" s="21" t="n"/>
      <c r="AO348" s="21" t="n"/>
      <c r="AP348" s="29">
        <f>IF(AO348="Clôturée",IF(IF(U348="",1,0)+IF(AB348="",1,0)+IF(AG348="",1,0)+IF(AI348="",1,0)+IF(AM348="",1,0)&gt;0,"Champs manquants","OK"),"")</f>
        <v/>
      </c>
      <c r="AQ348" s="29">
        <f>IF(R348="","",IF(KPI!$C$4="","",IF(AO348="Clôturée","",IF(R348&lt;KPI!$C$4,"En retard",""))))</f>
        <v/>
      </c>
    </row>
    <row r="349" ht="20" customHeight="1">
      <c r="A349" s="21" t="n"/>
      <c r="B349" s="21" t="n"/>
      <c r="C349" s="31" t="n"/>
      <c r="D349" s="21" t="n"/>
      <c r="E349" s="21" t="n"/>
      <c r="F349" s="21" t="n"/>
      <c r="G349" s="21" t="n"/>
      <c r="H349" s="21" t="n"/>
      <c r="I349" s="21" t="n"/>
      <c r="J349" s="21" t="n"/>
      <c r="K349" s="21" t="n"/>
      <c r="L349" s="21" t="n"/>
      <c r="M349" s="21" t="n"/>
      <c r="N349" s="21" t="n"/>
      <c r="O349" s="21" t="n"/>
      <c r="P349" s="21" t="n"/>
      <c r="Q349" s="21" t="n"/>
      <c r="R349" s="31" t="n"/>
      <c r="S349" s="32" t="n"/>
      <c r="T349" s="32" t="n"/>
      <c r="U349" s="32" t="n"/>
      <c r="V349" s="28">
        <f>IF(S349="","",IF(T349="","",(T349-S349)*24))</f>
        <v/>
      </c>
      <c r="W349" s="28">
        <f>IF(S349="","",IF(U349="","",(U349-S349)*24))</f>
        <v/>
      </c>
      <c r="X349" s="21" t="n"/>
      <c r="Y349" s="29">
        <f>IF(V349="","",IF(X349="","",IF(V349&lt;=X349,"Oui","Non")))</f>
        <v/>
      </c>
      <c r="Z349" s="21" t="n"/>
      <c r="AA349" s="21" t="n"/>
      <c r="AB349" s="21" t="n"/>
      <c r="AC349" s="21" t="n"/>
      <c r="AD349" s="21" t="n"/>
      <c r="AE349" s="33" t="n"/>
      <c r="AF349" s="21" t="n"/>
      <c r="AG349" s="21" t="n"/>
      <c r="AH349" s="21" t="n"/>
      <c r="AI349" s="21" t="n"/>
      <c r="AJ349" s="21" t="n"/>
      <c r="AK349" s="21" t="n"/>
      <c r="AL349" s="21" t="n"/>
      <c r="AM349" s="21" t="n"/>
      <c r="AN349" s="21" t="n"/>
      <c r="AO349" s="21" t="n"/>
      <c r="AP349" s="29">
        <f>IF(AO349="Clôturée",IF(IF(U349="",1,0)+IF(AB349="",1,0)+IF(AG349="",1,0)+IF(AI349="",1,0)+IF(AM349="",1,0)&gt;0,"Champs manquants","OK"),"")</f>
        <v/>
      </c>
      <c r="AQ349" s="29">
        <f>IF(R349="","",IF(KPI!$C$4="","",IF(AO349="Clôturée","",IF(R349&lt;KPI!$C$4,"En retard",""))))</f>
        <v/>
      </c>
    </row>
    <row r="350" ht="20" customHeight="1">
      <c r="A350" s="21" t="n"/>
      <c r="B350" s="21" t="n"/>
      <c r="C350" s="31" t="n"/>
      <c r="D350" s="21" t="n"/>
      <c r="E350" s="21" t="n"/>
      <c r="F350" s="21" t="n"/>
      <c r="G350" s="21" t="n"/>
      <c r="H350" s="21" t="n"/>
      <c r="I350" s="21" t="n"/>
      <c r="J350" s="21" t="n"/>
      <c r="K350" s="21" t="n"/>
      <c r="L350" s="21" t="n"/>
      <c r="M350" s="21" t="n"/>
      <c r="N350" s="21" t="n"/>
      <c r="O350" s="21" t="n"/>
      <c r="P350" s="21" t="n"/>
      <c r="Q350" s="21" t="n"/>
      <c r="R350" s="31" t="n"/>
      <c r="S350" s="32" t="n"/>
      <c r="T350" s="32" t="n"/>
      <c r="U350" s="32" t="n"/>
      <c r="V350" s="28">
        <f>IF(S350="","",IF(T350="","",(T350-S350)*24))</f>
        <v/>
      </c>
      <c r="W350" s="28">
        <f>IF(S350="","",IF(U350="","",(U350-S350)*24))</f>
        <v/>
      </c>
      <c r="X350" s="21" t="n"/>
      <c r="Y350" s="29">
        <f>IF(V350="","",IF(X350="","",IF(V350&lt;=X350,"Oui","Non")))</f>
        <v/>
      </c>
      <c r="Z350" s="21" t="n"/>
      <c r="AA350" s="21" t="n"/>
      <c r="AB350" s="21" t="n"/>
      <c r="AC350" s="21" t="n"/>
      <c r="AD350" s="21" t="n"/>
      <c r="AE350" s="33" t="n"/>
      <c r="AF350" s="21" t="n"/>
      <c r="AG350" s="21" t="n"/>
      <c r="AH350" s="21" t="n"/>
      <c r="AI350" s="21" t="n"/>
      <c r="AJ350" s="21" t="n"/>
      <c r="AK350" s="21" t="n"/>
      <c r="AL350" s="21" t="n"/>
      <c r="AM350" s="21" t="n"/>
      <c r="AN350" s="21" t="n"/>
      <c r="AO350" s="21" t="n"/>
      <c r="AP350" s="29">
        <f>IF(AO350="Clôturée",IF(IF(U350="",1,0)+IF(AB350="",1,0)+IF(AG350="",1,0)+IF(AI350="",1,0)+IF(AM350="",1,0)&gt;0,"Champs manquants","OK"),"")</f>
        <v/>
      </c>
      <c r="AQ350" s="29">
        <f>IF(R350="","",IF(KPI!$C$4="","",IF(AO350="Clôturée","",IF(R350&lt;KPI!$C$4,"En retard",""))))</f>
        <v/>
      </c>
    </row>
    <row r="351" ht="20" customHeight="1">
      <c r="A351" s="21" t="n"/>
      <c r="B351" s="21" t="n"/>
      <c r="C351" s="31" t="n"/>
      <c r="D351" s="21" t="n"/>
      <c r="E351" s="21" t="n"/>
      <c r="F351" s="21" t="n"/>
      <c r="G351" s="21" t="n"/>
      <c r="H351" s="21" t="n"/>
      <c r="I351" s="21" t="n"/>
      <c r="J351" s="21" t="n"/>
      <c r="K351" s="21" t="n"/>
      <c r="L351" s="21" t="n"/>
      <c r="M351" s="21" t="n"/>
      <c r="N351" s="21" t="n"/>
      <c r="O351" s="21" t="n"/>
      <c r="P351" s="21" t="n"/>
      <c r="Q351" s="21" t="n"/>
      <c r="R351" s="31" t="n"/>
      <c r="S351" s="32" t="n"/>
      <c r="T351" s="32" t="n"/>
      <c r="U351" s="32" t="n"/>
      <c r="V351" s="28">
        <f>IF(S351="","",IF(T351="","",(T351-S351)*24))</f>
        <v/>
      </c>
      <c r="W351" s="28">
        <f>IF(S351="","",IF(U351="","",(U351-S351)*24))</f>
        <v/>
      </c>
      <c r="X351" s="21" t="n"/>
      <c r="Y351" s="29">
        <f>IF(V351="","",IF(X351="","",IF(V351&lt;=X351,"Oui","Non")))</f>
        <v/>
      </c>
      <c r="Z351" s="21" t="n"/>
      <c r="AA351" s="21" t="n"/>
      <c r="AB351" s="21" t="n"/>
      <c r="AC351" s="21" t="n"/>
      <c r="AD351" s="21" t="n"/>
      <c r="AE351" s="33" t="n"/>
      <c r="AF351" s="21" t="n"/>
      <c r="AG351" s="21" t="n"/>
      <c r="AH351" s="21" t="n"/>
      <c r="AI351" s="21" t="n"/>
      <c r="AJ351" s="21" t="n"/>
      <c r="AK351" s="21" t="n"/>
      <c r="AL351" s="21" t="n"/>
      <c r="AM351" s="21" t="n"/>
      <c r="AN351" s="21" t="n"/>
      <c r="AO351" s="21" t="n"/>
      <c r="AP351" s="29">
        <f>IF(AO351="Clôturée",IF(IF(U351="",1,0)+IF(AB351="",1,0)+IF(AG351="",1,0)+IF(AI351="",1,0)+IF(AM351="",1,0)&gt;0,"Champs manquants","OK"),"")</f>
        <v/>
      </c>
      <c r="AQ351" s="29">
        <f>IF(R351="","",IF(KPI!$C$4="","",IF(AO351="Clôturée","",IF(R351&lt;KPI!$C$4,"En retard",""))))</f>
        <v/>
      </c>
    </row>
    <row r="352" ht="20" customHeight="1">
      <c r="A352" s="21" t="n"/>
      <c r="B352" s="21" t="n"/>
      <c r="C352" s="31" t="n"/>
      <c r="D352" s="21" t="n"/>
      <c r="E352" s="21" t="n"/>
      <c r="F352" s="21" t="n"/>
      <c r="G352" s="21" t="n"/>
      <c r="H352" s="21" t="n"/>
      <c r="I352" s="21" t="n"/>
      <c r="J352" s="21" t="n"/>
      <c r="K352" s="21" t="n"/>
      <c r="L352" s="21" t="n"/>
      <c r="M352" s="21" t="n"/>
      <c r="N352" s="21" t="n"/>
      <c r="O352" s="21" t="n"/>
      <c r="P352" s="21" t="n"/>
      <c r="Q352" s="21" t="n"/>
      <c r="R352" s="31" t="n"/>
      <c r="S352" s="32" t="n"/>
      <c r="T352" s="32" t="n"/>
      <c r="U352" s="32" t="n"/>
      <c r="V352" s="28">
        <f>IF(S352="","",IF(T352="","",(T352-S352)*24))</f>
        <v/>
      </c>
      <c r="W352" s="28">
        <f>IF(S352="","",IF(U352="","",(U352-S352)*24))</f>
        <v/>
      </c>
      <c r="X352" s="21" t="n"/>
      <c r="Y352" s="29">
        <f>IF(V352="","",IF(X352="","",IF(V352&lt;=X352,"Oui","Non")))</f>
        <v/>
      </c>
      <c r="Z352" s="21" t="n"/>
      <c r="AA352" s="21" t="n"/>
      <c r="AB352" s="21" t="n"/>
      <c r="AC352" s="21" t="n"/>
      <c r="AD352" s="21" t="n"/>
      <c r="AE352" s="33" t="n"/>
      <c r="AF352" s="21" t="n"/>
      <c r="AG352" s="21" t="n"/>
      <c r="AH352" s="21" t="n"/>
      <c r="AI352" s="21" t="n"/>
      <c r="AJ352" s="21" t="n"/>
      <c r="AK352" s="21" t="n"/>
      <c r="AL352" s="21" t="n"/>
      <c r="AM352" s="21" t="n"/>
      <c r="AN352" s="21" t="n"/>
      <c r="AO352" s="21" t="n"/>
      <c r="AP352" s="29">
        <f>IF(AO352="Clôturée",IF(IF(U352="",1,0)+IF(AB352="",1,0)+IF(AG352="",1,0)+IF(AI352="",1,0)+IF(AM352="",1,0)&gt;0,"Champs manquants","OK"),"")</f>
        <v/>
      </c>
      <c r="AQ352" s="29">
        <f>IF(R352="","",IF(KPI!$C$4="","",IF(AO352="Clôturée","",IF(R352&lt;KPI!$C$4,"En retard",""))))</f>
        <v/>
      </c>
    </row>
    <row r="353" ht="20" customHeight="1">
      <c r="A353" s="21" t="n"/>
      <c r="B353" s="21" t="n"/>
      <c r="C353" s="31" t="n"/>
      <c r="D353" s="21" t="n"/>
      <c r="E353" s="21" t="n"/>
      <c r="F353" s="21" t="n"/>
      <c r="G353" s="21" t="n"/>
      <c r="H353" s="21" t="n"/>
      <c r="I353" s="21" t="n"/>
      <c r="J353" s="21" t="n"/>
      <c r="K353" s="21" t="n"/>
      <c r="L353" s="21" t="n"/>
      <c r="M353" s="21" t="n"/>
      <c r="N353" s="21" t="n"/>
      <c r="O353" s="21" t="n"/>
      <c r="P353" s="21" t="n"/>
      <c r="Q353" s="21" t="n"/>
      <c r="R353" s="31" t="n"/>
      <c r="S353" s="32" t="n"/>
      <c r="T353" s="32" t="n"/>
      <c r="U353" s="32" t="n"/>
      <c r="V353" s="28">
        <f>IF(S353="","",IF(T353="","",(T353-S353)*24))</f>
        <v/>
      </c>
      <c r="W353" s="28">
        <f>IF(S353="","",IF(U353="","",(U353-S353)*24))</f>
        <v/>
      </c>
      <c r="X353" s="21" t="n"/>
      <c r="Y353" s="29">
        <f>IF(V353="","",IF(X353="","",IF(V353&lt;=X353,"Oui","Non")))</f>
        <v/>
      </c>
      <c r="Z353" s="21" t="n"/>
      <c r="AA353" s="21" t="n"/>
      <c r="AB353" s="21" t="n"/>
      <c r="AC353" s="21" t="n"/>
      <c r="AD353" s="21" t="n"/>
      <c r="AE353" s="33" t="n"/>
      <c r="AF353" s="21" t="n"/>
      <c r="AG353" s="21" t="n"/>
      <c r="AH353" s="21" t="n"/>
      <c r="AI353" s="21" t="n"/>
      <c r="AJ353" s="21" t="n"/>
      <c r="AK353" s="21" t="n"/>
      <c r="AL353" s="21" t="n"/>
      <c r="AM353" s="21" t="n"/>
      <c r="AN353" s="21" t="n"/>
      <c r="AO353" s="21" t="n"/>
      <c r="AP353" s="29">
        <f>IF(AO353="Clôturée",IF(IF(U353="",1,0)+IF(AB353="",1,0)+IF(AG353="",1,0)+IF(AI353="",1,0)+IF(AM353="",1,0)&gt;0,"Champs manquants","OK"),"")</f>
        <v/>
      </c>
      <c r="AQ353" s="29">
        <f>IF(R353="","",IF(KPI!$C$4="","",IF(AO353="Clôturée","",IF(R353&lt;KPI!$C$4,"En retard",""))))</f>
        <v/>
      </c>
    </row>
    <row r="354" ht="20" customHeight="1">
      <c r="A354" s="21" t="n"/>
      <c r="B354" s="21" t="n"/>
      <c r="C354" s="31" t="n"/>
      <c r="D354" s="21" t="n"/>
      <c r="E354" s="21" t="n"/>
      <c r="F354" s="21" t="n"/>
      <c r="G354" s="21" t="n"/>
      <c r="H354" s="21" t="n"/>
      <c r="I354" s="21" t="n"/>
      <c r="J354" s="21" t="n"/>
      <c r="K354" s="21" t="n"/>
      <c r="L354" s="21" t="n"/>
      <c r="M354" s="21" t="n"/>
      <c r="N354" s="21" t="n"/>
      <c r="O354" s="21" t="n"/>
      <c r="P354" s="21" t="n"/>
      <c r="Q354" s="21" t="n"/>
      <c r="R354" s="31" t="n"/>
      <c r="S354" s="32" t="n"/>
      <c r="T354" s="32" t="n"/>
      <c r="U354" s="32" t="n"/>
      <c r="V354" s="28">
        <f>IF(S354="","",IF(T354="","",(T354-S354)*24))</f>
        <v/>
      </c>
      <c r="W354" s="28">
        <f>IF(S354="","",IF(U354="","",(U354-S354)*24))</f>
        <v/>
      </c>
      <c r="X354" s="21" t="n"/>
      <c r="Y354" s="29">
        <f>IF(V354="","",IF(X354="","",IF(V354&lt;=X354,"Oui","Non")))</f>
        <v/>
      </c>
      <c r="Z354" s="21" t="n"/>
      <c r="AA354" s="21" t="n"/>
      <c r="AB354" s="21" t="n"/>
      <c r="AC354" s="21" t="n"/>
      <c r="AD354" s="21" t="n"/>
      <c r="AE354" s="33" t="n"/>
      <c r="AF354" s="21" t="n"/>
      <c r="AG354" s="21" t="n"/>
      <c r="AH354" s="21" t="n"/>
      <c r="AI354" s="21" t="n"/>
      <c r="AJ354" s="21" t="n"/>
      <c r="AK354" s="21" t="n"/>
      <c r="AL354" s="21" t="n"/>
      <c r="AM354" s="21" t="n"/>
      <c r="AN354" s="21" t="n"/>
      <c r="AO354" s="21" t="n"/>
      <c r="AP354" s="29">
        <f>IF(AO354="Clôturée",IF(IF(U354="",1,0)+IF(AB354="",1,0)+IF(AG354="",1,0)+IF(AI354="",1,0)+IF(AM354="",1,0)&gt;0,"Champs manquants","OK"),"")</f>
        <v/>
      </c>
      <c r="AQ354" s="29">
        <f>IF(R354="","",IF(KPI!$C$4="","",IF(AO354="Clôturée","",IF(R354&lt;KPI!$C$4,"En retard",""))))</f>
        <v/>
      </c>
    </row>
    <row r="355" ht="20" customHeight="1">
      <c r="A355" s="21" t="n"/>
      <c r="B355" s="21" t="n"/>
      <c r="C355" s="31" t="n"/>
      <c r="D355" s="21" t="n"/>
      <c r="E355" s="21" t="n"/>
      <c r="F355" s="21" t="n"/>
      <c r="G355" s="21" t="n"/>
      <c r="H355" s="21" t="n"/>
      <c r="I355" s="21" t="n"/>
      <c r="J355" s="21" t="n"/>
      <c r="K355" s="21" t="n"/>
      <c r="L355" s="21" t="n"/>
      <c r="M355" s="21" t="n"/>
      <c r="N355" s="21" t="n"/>
      <c r="O355" s="21" t="n"/>
      <c r="P355" s="21" t="n"/>
      <c r="Q355" s="21" t="n"/>
      <c r="R355" s="31" t="n"/>
      <c r="S355" s="32" t="n"/>
      <c r="T355" s="32" t="n"/>
      <c r="U355" s="32" t="n"/>
      <c r="V355" s="28">
        <f>IF(S355="","",IF(T355="","",(T355-S355)*24))</f>
        <v/>
      </c>
      <c r="W355" s="28">
        <f>IF(S355="","",IF(U355="","",(U355-S355)*24))</f>
        <v/>
      </c>
      <c r="X355" s="21" t="n"/>
      <c r="Y355" s="29">
        <f>IF(V355="","",IF(X355="","",IF(V355&lt;=X355,"Oui","Non")))</f>
        <v/>
      </c>
      <c r="Z355" s="21" t="n"/>
      <c r="AA355" s="21" t="n"/>
      <c r="AB355" s="21" t="n"/>
      <c r="AC355" s="21" t="n"/>
      <c r="AD355" s="21" t="n"/>
      <c r="AE355" s="33" t="n"/>
      <c r="AF355" s="21" t="n"/>
      <c r="AG355" s="21" t="n"/>
      <c r="AH355" s="21" t="n"/>
      <c r="AI355" s="21" t="n"/>
      <c r="AJ355" s="21" t="n"/>
      <c r="AK355" s="21" t="n"/>
      <c r="AL355" s="21" t="n"/>
      <c r="AM355" s="21" t="n"/>
      <c r="AN355" s="21" t="n"/>
      <c r="AO355" s="21" t="n"/>
      <c r="AP355" s="29">
        <f>IF(AO355="Clôturée",IF(IF(U355="",1,0)+IF(AB355="",1,0)+IF(AG355="",1,0)+IF(AI355="",1,0)+IF(AM355="",1,0)&gt;0,"Champs manquants","OK"),"")</f>
        <v/>
      </c>
      <c r="AQ355" s="29">
        <f>IF(R355="","",IF(KPI!$C$4="","",IF(AO355="Clôturée","",IF(R355&lt;KPI!$C$4,"En retard",""))))</f>
        <v/>
      </c>
    </row>
    <row r="356" ht="20" customHeight="1">
      <c r="A356" s="21" t="n"/>
      <c r="B356" s="21" t="n"/>
      <c r="C356" s="31" t="n"/>
      <c r="D356" s="21" t="n"/>
      <c r="E356" s="21" t="n"/>
      <c r="F356" s="21" t="n"/>
      <c r="G356" s="21" t="n"/>
      <c r="H356" s="21" t="n"/>
      <c r="I356" s="21" t="n"/>
      <c r="J356" s="21" t="n"/>
      <c r="K356" s="21" t="n"/>
      <c r="L356" s="21" t="n"/>
      <c r="M356" s="21" t="n"/>
      <c r="N356" s="21" t="n"/>
      <c r="O356" s="21" t="n"/>
      <c r="P356" s="21" t="n"/>
      <c r="Q356" s="21" t="n"/>
      <c r="R356" s="31" t="n"/>
      <c r="S356" s="32" t="n"/>
      <c r="T356" s="32" t="n"/>
      <c r="U356" s="32" t="n"/>
      <c r="V356" s="28">
        <f>IF(S356="","",IF(T356="","",(T356-S356)*24))</f>
        <v/>
      </c>
      <c r="W356" s="28">
        <f>IF(S356="","",IF(U356="","",(U356-S356)*24))</f>
        <v/>
      </c>
      <c r="X356" s="21" t="n"/>
      <c r="Y356" s="29">
        <f>IF(V356="","",IF(X356="","",IF(V356&lt;=X356,"Oui","Non")))</f>
        <v/>
      </c>
      <c r="Z356" s="21" t="n"/>
      <c r="AA356" s="21" t="n"/>
      <c r="AB356" s="21" t="n"/>
      <c r="AC356" s="21" t="n"/>
      <c r="AD356" s="21" t="n"/>
      <c r="AE356" s="33" t="n"/>
      <c r="AF356" s="21" t="n"/>
      <c r="AG356" s="21" t="n"/>
      <c r="AH356" s="21" t="n"/>
      <c r="AI356" s="21" t="n"/>
      <c r="AJ356" s="21" t="n"/>
      <c r="AK356" s="21" t="n"/>
      <c r="AL356" s="21" t="n"/>
      <c r="AM356" s="21" t="n"/>
      <c r="AN356" s="21" t="n"/>
      <c r="AO356" s="21" t="n"/>
      <c r="AP356" s="29">
        <f>IF(AO356="Clôturée",IF(IF(U356="",1,0)+IF(AB356="",1,0)+IF(AG356="",1,0)+IF(AI356="",1,0)+IF(AM356="",1,0)&gt;0,"Champs manquants","OK"),"")</f>
        <v/>
      </c>
      <c r="AQ356" s="29">
        <f>IF(R356="","",IF(KPI!$C$4="","",IF(AO356="Clôturée","",IF(R356&lt;KPI!$C$4,"En retard",""))))</f>
        <v/>
      </c>
    </row>
    <row r="357" ht="20" customHeight="1">
      <c r="A357" s="21" t="n"/>
      <c r="B357" s="21" t="n"/>
      <c r="C357" s="31" t="n"/>
      <c r="D357" s="21" t="n"/>
      <c r="E357" s="21" t="n"/>
      <c r="F357" s="21" t="n"/>
      <c r="G357" s="21" t="n"/>
      <c r="H357" s="21" t="n"/>
      <c r="I357" s="21" t="n"/>
      <c r="J357" s="21" t="n"/>
      <c r="K357" s="21" t="n"/>
      <c r="L357" s="21" t="n"/>
      <c r="M357" s="21" t="n"/>
      <c r="N357" s="21" t="n"/>
      <c r="O357" s="21" t="n"/>
      <c r="P357" s="21" t="n"/>
      <c r="Q357" s="21" t="n"/>
      <c r="R357" s="31" t="n"/>
      <c r="S357" s="32" t="n"/>
      <c r="T357" s="32" t="n"/>
      <c r="U357" s="32" t="n"/>
      <c r="V357" s="28">
        <f>IF(S357="","",IF(T357="","",(T357-S357)*24))</f>
        <v/>
      </c>
      <c r="W357" s="28">
        <f>IF(S357="","",IF(U357="","",(U357-S357)*24))</f>
        <v/>
      </c>
      <c r="X357" s="21" t="n"/>
      <c r="Y357" s="29">
        <f>IF(V357="","",IF(X357="","",IF(V357&lt;=X357,"Oui","Non")))</f>
        <v/>
      </c>
      <c r="Z357" s="21" t="n"/>
      <c r="AA357" s="21" t="n"/>
      <c r="AB357" s="21" t="n"/>
      <c r="AC357" s="21" t="n"/>
      <c r="AD357" s="21" t="n"/>
      <c r="AE357" s="33" t="n"/>
      <c r="AF357" s="21" t="n"/>
      <c r="AG357" s="21" t="n"/>
      <c r="AH357" s="21" t="n"/>
      <c r="AI357" s="21" t="n"/>
      <c r="AJ357" s="21" t="n"/>
      <c r="AK357" s="21" t="n"/>
      <c r="AL357" s="21" t="n"/>
      <c r="AM357" s="21" t="n"/>
      <c r="AN357" s="21" t="n"/>
      <c r="AO357" s="21" t="n"/>
      <c r="AP357" s="29">
        <f>IF(AO357="Clôturée",IF(IF(U357="",1,0)+IF(AB357="",1,0)+IF(AG357="",1,0)+IF(AI357="",1,0)+IF(AM357="",1,0)&gt;0,"Champs manquants","OK"),"")</f>
        <v/>
      </c>
      <c r="AQ357" s="29">
        <f>IF(R357="","",IF(KPI!$C$4="","",IF(AO357="Clôturée","",IF(R357&lt;KPI!$C$4,"En retard",""))))</f>
        <v/>
      </c>
    </row>
    <row r="358" ht="20" customHeight="1">
      <c r="A358" s="21" t="n"/>
      <c r="B358" s="21" t="n"/>
      <c r="C358" s="31" t="n"/>
      <c r="D358" s="21" t="n"/>
      <c r="E358" s="21" t="n"/>
      <c r="F358" s="21" t="n"/>
      <c r="G358" s="21" t="n"/>
      <c r="H358" s="21" t="n"/>
      <c r="I358" s="21" t="n"/>
      <c r="J358" s="21" t="n"/>
      <c r="K358" s="21" t="n"/>
      <c r="L358" s="21" t="n"/>
      <c r="M358" s="21" t="n"/>
      <c r="N358" s="21" t="n"/>
      <c r="O358" s="21" t="n"/>
      <c r="P358" s="21" t="n"/>
      <c r="Q358" s="21" t="n"/>
      <c r="R358" s="31" t="n"/>
      <c r="S358" s="32" t="n"/>
      <c r="T358" s="32" t="n"/>
      <c r="U358" s="32" t="n"/>
      <c r="V358" s="28">
        <f>IF(S358="","",IF(T358="","",(T358-S358)*24))</f>
        <v/>
      </c>
      <c r="W358" s="28">
        <f>IF(S358="","",IF(U358="","",(U358-S358)*24))</f>
        <v/>
      </c>
      <c r="X358" s="21" t="n"/>
      <c r="Y358" s="29">
        <f>IF(V358="","",IF(X358="","",IF(V358&lt;=X358,"Oui","Non")))</f>
        <v/>
      </c>
      <c r="Z358" s="21" t="n"/>
      <c r="AA358" s="21" t="n"/>
      <c r="AB358" s="21" t="n"/>
      <c r="AC358" s="21" t="n"/>
      <c r="AD358" s="21" t="n"/>
      <c r="AE358" s="33" t="n"/>
      <c r="AF358" s="21" t="n"/>
      <c r="AG358" s="21" t="n"/>
      <c r="AH358" s="21" t="n"/>
      <c r="AI358" s="21" t="n"/>
      <c r="AJ358" s="21" t="n"/>
      <c r="AK358" s="21" t="n"/>
      <c r="AL358" s="21" t="n"/>
      <c r="AM358" s="21" t="n"/>
      <c r="AN358" s="21" t="n"/>
      <c r="AO358" s="21" t="n"/>
      <c r="AP358" s="29">
        <f>IF(AO358="Clôturée",IF(IF(U358="",1,0)+IF(AB358="",1,0)+IF(AG358="",1,0)+IF(AI358="",1,0)+IF(AM358="",1,0)&gt;0,"Champs manquants","OK"),"")</f>
        <v/>
      </c>
      <c r="AQ358" s="29">
        <f>IF(R358="","",IF(KPI!$C$4="","",IF(AO358="Clôturée","",IF(R358&lt;KPI!$C$4,"En retard",""))))</f>
        <v/>
      </c>
    </row>
    <row r="359" ht="20" customHeight="1">
      <c r="A359" s="21" t="n"/>
      <c r="B359" s="21" t="n"/>
      <c r="C359" s="31" t="n"/>
      <c r="D359" s="21" t="n"/>
      <c r="E359" s="21" t="n"/>
      <c r="F359" s="21" t="n"/>
      <c r="G359" s="21" t="n"/>
      <c r="H359" s="21" t="n"/>
      <c r="I359" s="21" t="n"/>
      <c r="J359" s="21" t="n"/>
      <c r="K359" s="21" t="n"/>
      <c r="L359" s="21" t="n"/>
      <c r="M359" s="21" t="n"/>
      <c r="N359" s="21" t="n"/>
      <c r="O359" s="21" t="n"/>
      <c r="P359" s="21" t="n"/>
      <c r="Q359" s="21" t="n"/>
      <c r="R359" s="31" t="n"/>
      <c r="S359" s="32" t="n"/>
      <c r="T359" s="32" t="n"/>
      <c r="U359" s="32" t="n"/>
      <c r="V359" s="28">
        <f>IF(S359="","",IF(T359="","",(T359-S359)*24))</f>
        <v/>
      </c>
      <c r="W359" s="28">
        <f>IF(S359="","",IF(U359="","",(U359-S359)*24))</f>
        <v/>
      </c>
      <c r="X359" s="21" t="n"/>
      <c r="Y359" s="29">
        <f>IF(V359="","",IF(X359="","",IF(V359&lt;=X359,"Oui","Non")))</f>
        <v/>
      </c>
      <c r="Z359" s="21" t="n"/>
      <c r="AA359" s="21" t="n"/>
      <c r="AB359" s="21" t="n"/>
      <c r="AC359" s="21" t="n"/>
      <c r="AD359" s="21" t="n"/>
      <c r="AE359" s="33" t="n"/>
      <c r="AF359" s="21" t="n"/>
      <c r="AG359" s="21" t="n"/>
      <c r="AH359" s="21" t="n"/>
      <c r="AI359" s="21" t="n"/>
      <c r="AJ359" s="21" t="n"/>
      <c r="AK359" s="21" t="n"/>
      <c r="AL359" s="21" t="n"/>
      <c r="AM359" s="21" t="n"/>
      <c r="AN359" s="21" t="n"/>
      <c r="AO359" s="21" t="n"/>
      <c r="AP359" s="29">
        <f>IF(AO359="Clôturée",IF(IF(U359="",1,0)+IF(AB359="",1,0)+IF(AG359="",1,0)+IF(AI359="",1,0)+IF(AM359="",1,0)&gt;0,"Champs manquants","OK"),"")</f>
        <v/>
      </c>
      <c r="AQ359" s="29">
        <f>IF(R359="","",IF(KPI!$C$4="","",IF(AO359="Clôturée","",IF(R359&lt;KPI!$C$4,"En retard",""))))</f>
        <v/>
      </c>
    </row>
    <row r="360" ht="20" customHeight="1">
      <c r="A360" s="21" t="n"/>
      <c r="B360" s="21" t="n"/>
      <c r="C360" s="31" t="n"/>
      <c r="D360" s="21" t="n"/>
      <c r="E360" s="21" t="n"/>
      <c r="F360" s="21" t="n"/>
      <c r="G360" s="21" t="n"/>
      <c r="H360" s="21" t="n"/>
      <c r="I360" s="21" t="n"/>
      <c r="J360" s="21" t="n"/>
      <c r="K360" s="21" t="n"/>
      <c r="L360" s="21" t="n"/>
      <c r="M360" s="21" t="n"/>
      <c r="N360" s="21" t="n"/>
      <c r="O360" s="21" t="n"/>
      <c r="P360" s="21" t="n"/>
      <c r="Q360" s="21" t="n"/>
      <c r="R360" s="31" t="n"/>
      <c r="S360" s="32" t="n"/>
      <c r="T360" s="32" t="n"/>
      <c r="U360" s="32" t="n"/>
      <c r="V360" s="28">
        <f>IF(S360="","",IF(T360="","",(T360-S360)*24))</f>
        <v/>
      </c>
      <c r="W360" s="28">
        <f>IF(S360="","",IF(U360="","",(U360-S360)*24))</f>
        <v/>
      </c>
      <c r="X360" s="21" t="n"/>
      <c r="Y360" s="29">
        <f>IF(V360="","",IF(X360="","",IF(V360&lt;=X360,"Oui","Non")))</f>
        <v/>
      </c>
      <c r="Z360" s="21" t="n"/>
      <c r="AA360" s="21" t="n"/>
      <c r="AB360" s="21" t="n"/>
      <c r="AC360" s="21" t="n"/>
      <c r="AD360" s="21" t="n"/>
      <c r="AE360" s="33" t="n"/>
      <c r="AF360" s="21" t="n"/>
      <c r="AG360" s="21" t="n"/>
      <c r="AH360" s="21" t="n"/>
      <c r="AI360" s="21" t="n"/>
      <c r="AJ360" s="21" t="n"/>
      <c r="AK360" s="21" t="n"/>
      <c r="AL360" s="21" t="n"/>
      <c r="AM360" s="21" t="n"/>
      <c r="AN360" s="21" t="n"/>
      <c r="AO360" s="21" t="n"/>
      <c r="AP360" s="29">
        <f>IF(AO360="Clôturée",IF(IF(U360="",1,0)+IF(AB360="",1,0)+IF(AG360="",1,0)+IF(AI360="",1,0)+IF(AM360="",1,0)&gt;0,"Champs manquants","OK"),"")</f>
        <v/>
      </c>
      <c r="AQ360" s="29">
        <f>IF(R360="","",IF(KPI!$C$4="","",IF(AO360="Clôturée","",IF(R360&lt;KPI!$C$4,"En retard",""))))</f>
        <v/>
      </c>
    </row>
    <row r="361" ht="20" customHeight="1">
      <c r="A361" s="21" t="n"/>
      <c r="B361" s="21" t="n"/>
      <c r="C361" s="31" t="n"/>
      <c r="D361" s="21" t="n"/>
      <c r="E361" s="21" t="n"/>
      <c r="F361" s="21" t="n"/>
      <c r="G361" s="21" t="n"/>
      <c r="H361" s="21" t="n"/>
      <c r="I361" s="21" t="n"/>
      <c r="J361" s="21" t="n"/>
      <c r="K361" s="21" t="n"/>
      <c r="L361" s="21" t="n"/>
      <c r="M361" s="21" t="n"/>
      <c r="N361" s="21" t="n"/>
      <c r="O361" s="21" t="n"/>
      <c r="P361" s="21" t="n"/>
      <c r="Q361" s="21" t="n"/>
      <c r="R361" s="31" t="n"/>
      <c r="S361" s="32" t="n"/>
      <c r="T361" s="32" t="n"/>
      <c r="U361" s="32" t="n"/>
      <c r="V361" s="28">
        <f>IF(S361="","",IF(T361="","",(T361-S361)*24))</f>
        <v/>
      </c>
      <c r="W361" s="28">
        <f>IF(S361="","",IF(U361="","",(U361-S361)*24))</f>
        <v/>
      </c>
      <c r="X361" s="21" t="n"/>
      <c r="Y361" s="29">
        <f>IF(V361="","",IF(X361="","",IF(V361&lt;=X361,"Oui","Non")))</f>
        <v/>
      </c>
      <c r="Z361" s="21" t="n"/>
      <c r="AA361" s="21" t="n"/>
      <c r="AB361" s="21" t="n"/>
      <c r="AC361" s="21" t="n"/>
      <c r="AD361" s="21" t="n"/>
      <c r="AE361" s="33" t="n"/>
      <c r="AF361" s="21" t="n"/>
      <c r="AG361" s="21" t="n"/>
      <c r="AH361" s="21" t="n"/>
      <c r="AI361" s="21" t="n"/>
      <c r="AJ361" s="21" t="n"/>
      <c r="AK361" s="21" t="n"/>
      <c r="AL361" s="21" t="n"/>
      <c r="AM361" s="21" t="n"/>
      <c r="AN361" s="21" t="n"/>
      <c r="AO361" s="21" t="n"/>
      <c r="AP361" s="29">
        <f>IF(AO361="Clôturée",IF(IF(U361="",1,0)+IF(AB361="",1,0)+IF(AG361="",1,0)+IF(AI361="",1,0)+IF(AM361="",1,0)&gt;0,"Champs manquants","OK"),"")</f>
        <v/>
      </c>
      <c r="AQ361" s="29">
        <f>IF(R361="","",IF(KPI!$C$4="","",IF(AO361="Clôturée","",IF(R361&lt;KPI!$C$4,"En retard",""))))</f>
        <v/>
      </c>
    </row>
    <row r="362" ht="20" customHeight="1">
      <c r="A362" s="21" t="n"/>
      <c r="B362" s="21" t="n"/>
      <c r="C362" s="31" t="n"/>
      <c r="D362" s="21" t="n"/>
      <c r="E362" s="21" t="n"/>
      <c r="F362" s="21" t="n"/>
      <c r="G362" s="21" t="n"/>
      <c r="H362" s="21" t="n"/>
      <c r="I362" s="21" t="n"/>
      <c r="J362" s="21" t="n"/>
      <c r="K362" s="21" t="n"/>
      <c r="L362" s="21" t="n"/>
      <c r="M362" s="21" t="n"/>
      <c r="N362" s="21" t="n"/>
      <c r="O362" s="21" t="n"/>
      <c r="P362" s="21" t="n"/>
      <c r="Q362" s="21" t="n"/>
      <c r="R362" s="31" t="n"/>
      <c r="S362" s="32" t="n"/>
      <c r="T362" s="32" t="n"/>
      <c r="U362" s="32" t="n"/>
      <c r="V362" s="28">
        <f>IF(S362="","",IF(T362="","",(T362-S362)*24))</f>
        <v/>
      </c>
      <c r="W362" s="28">
        <f>IF(S362="","",IF(U362="","",(U362-S362)*24))</f>
        <v/>
      </c>
      <c r="X362" s="21" t="n"/>
      <c r="Y362" s="29">
        <f>IF(V362="","",IF(X362="","",IF(V362&lt;=X362,"Oui","Non")))</f>
        <v/>
      </c>
      <c r="Z362" s="21" t="n"/>
      <c r="AA362" s="21" t="n"/>
      <c r="AB362" s="21" t="n"/>
      <c r="AC362" s="21" t="n"/>
      <c r="AD362" s="21" t="n"/>
      <c r="AE362" s="33" t="n"/>
      <c r="AF362" s="21" t="n"/>
      <c r="AG362" s="21" t="n"/>
      <c r="AH362" s="21" t="n"/>
      <c r="AI362" s="21" t="n"/>
      <c r="AJ362" s="21" t="n"/>
      <c r="AK362" s="21" t="n"/>
      <c r="AL362" s="21" t="n"/>
      <c r="AM362" s="21" t="n"/>
      <c r="AN362" s="21" t="n"/>
      <c r="AO362" s="21" t="n"/>
      <c r="AP362" s="29">
        <f>IF(AO362="Clôturée",IF(IF(U362="",1,0)+IF(AB362="",1,0)+IF(AG362="",1,0)+IF(AI362="",1,0)+IF(AM362="",1,0)&gt;0,"Champs manquants","OK"),"")</f>
        <v/>
      </c>
      <c r="AQ362" s="29">
        <f>IF(R362="","",IF(KPI!$C$4="","",IF(AO362="Clôturée","",IF(R362&lt;KPI!$C$4,"En retard",""))))</f>
        <v/>
      </c>
    </row>
    <row r="363" ht="20" customHeight="1">
      <c r="A363" s="21" t="n"/>
      <c r="B363" s="21" t="n"/>
      <c r="C363" s="31" t="n"/>
      <c r="D363" s="21" t="n"/>
      <c r="E363" s="21" t="n"/>
      <c r="F363" s="21" t="n"/>
      <c r="G363" s="21" t="n"/>
      <c r="H363" s="21" t="n"/>
      <c r="I363" s="21" t="n"/>
      <c r="J363" s="21" t="n"/>
      <c r="K363" s="21" t="n"/>
      <c r="L363" s="21" t="n"/>
      <c r="M363" s="21" t="n"/>
      <c r="N363" s="21" t="n"/>
      <c r="O363" s="21" t="n"/>
      <c r="P363" s="21" t="n"/>
      <c r="Q363" s="21" t="n"/>
      <c r="R363" s="31" t="n"/>
      <c r="S363" s="32" t="n"/>
      <c r="T363" s="32" t="n"/>
      <c r="U363" s="32" t="n"/>
      <c r="V363" s="28">
        <f>IF(S363="","",IF(T363="","",(T363-S363)*24))</f>
        <v/>
      </c>
      <c r="W363" s="28">
        <f>IF(S363="","",IF(U363="","",(U363-S363)*24))</f>
        <v/>
      </c>
      <c r="X363" s="21" t="n"/>
      <c r="Y363" s="29">
        <f>IF(V363="","",IF(X363="","",IF(V363&lt;=X363,"Oui","Non")))</f>
        <v/>
      </c>
      <c r="Z363" s="21" t="n"/>
      <c r="AA363" s="21" t="n"/>
      <c r="AB363" s="21" t="n"/>
      <c r="AC363" s="21" t="n"/>
      <c r="AD363" s="21" t="n"/>
      <c r="AE363" s="33" t="n"/>
      <c r="AF363" s="21" t="n"/>
      <c r="AG363" s="21" t="n"/>
      <c r="AH363" s="21" t="n"/>
      <c r="AI363" s="21" t="n"/>
      <c r="AJ363" s="21" t="n"/>
      <c r="AK363" s="21" t="n"/>
      <c r="AL363" s="21" t="n"/>
      <c r="AM363" s="21" t="n"/>
      <c r="AN363" s="21" t="n"/>
      <c r="AO363" s="21" t="n"/>
      <c r="AP363" s="29">
        <f>IF(AO363="Clôturée",IF(IF(U363="",1,0)+IF(AB363="",1,0)+IF(AG363="",1,0)+IF(AI363="",1,0)+IF(AM363="",1,0)&gt;0,"Champs manquants","OK"),"")</f>
        <v/>
      </c>
      <c r="AQ363" s="29">
        <f>IF(R363="","",IF(KPI!$C$4="","",IF(AO363="Clôturée","",IF(R363&lt;KPI!$C$4,"En retard",""))))</f>
        <v/>
      </c>
    </row>
    <row r="364" ht="20" customHeight="1">
      <c r="A364" s="21" t="n"/>
      <c r="B364" s="21" t="n"/>
      <c r="C364" s="31" t="n"/>
      <c r="D364" s="21" t="n"/>
      <c r="E364" s="21" t="n"/>
      <c r="F364" s="21" t="n"/>
      <c r="G364" s="21" t="n"/>
      <c r="H364" s="21" t="n"/>
      <c r="I364" s="21" t="n"/>
      <c r="J364" s="21" t="n"/>
      <c r="K364" s="21" t="n"/>
      <c r="L364" s="21" t="n"/>
      <c r="M364" s="21" t="n"/>
      <c r="N364" s="21" t="n"/>
      <c r="O364" s="21" t="n"/>
      <c r="P364" s="21" t="n"/>
      <c r="Q364" s="21" t="n"/>
      <c r="R364" s="31" t="n"/>
      <c r="S364" s="32" t="n"/>
      <c r="T364" s="32" t="n"/>
      <c r="U364" s="32" t="n"/>
      <c r="V364" s="28">
        <f>IF(S364="","",IF(T364="","",(T364-S364)*24))</f>
        <v/>
      </c>
      <c r="W364" s="28">
        <f>IF(S364="","",IF(U364="","",(U364-S364)*24))</f>
        <v/>
      </c>
      <c r="X364" s="21" t="n"/>
      <c r="Y364" s="29">
        <f>IF(V364="","",IF(X364="","",IF(V364&lt;=X364,"Oui","Non")))</f>
        <v/>
      </c>
      <c r="Z364" s="21" t="n"/>
      <c r="AA364" s="21" t="n"/>
      <c r="AB364" s="21" t="n"/>
      <c r="AC364" s="21" t="n"/>
      <c r="AD364" s="21" t="n"/>
      <c r="AE364" s="33" t="n"/>
      <c r="AF364" s="21" t="n"/>
      <c r="AG364" s="21" t="n"/>
      <c r="AH364" s="21" t="n"/>
      <c r="AI364" s="21" t="n"/>
      <c r="AJ364" s="21" t="n"/>
      <c r="AK364" s="21" t="n"/>
      <c r="AL364" s="21" t="n"/>
      <c r="AM364" s="21" t="n"/>
      <c r="AN364" s="21" t="n"/>
      <c r="AO364" s="21" t="n"/>
      <c r="AP364" s="29">
        <f>IF(AO364="Clôturée",IF(IF(U364="",1,0)+IF(AB364="",1,0)+IF(AG364="",1,0)+IF(AI364="",1,0)+IF(AM364="",1,0)&gt;0,"Champs manquants","OK"),"")</f>
        <v/>
      </c>
      <c r="AQ364" s="29">
        <f>IF(R364="","",IF(KPI!$C$4="","",IF(AO364="Clôturée","",IF(R364&lt;KPI!$C$4,"En retard",""))))</f>
        <v/>
      </c>
    </row>
    <row r="365" ht="20" customHeight="1">
      <c r="A365" s="21" t="n"/>
      <c r="B365" s="21" t="n"/>
      <c r="C365" s="31" t="n"/>
      <c r="D365" s="21" t="n"/>
      <c r="E365" s="21" t="n"/>
      <c r="F365" s="21" t="n"/>
      <c r="G365" s="21" t="n"/>
      <c r="H365" s="21" t="n"/>
      <c r="I365" s="21" t="n"/>
      <c r="J365" s="21" t="n"/>
      <c r="K365" s="21" t="n"/>
      <c r="L365" s="21" t="n"/>
      <c r="M365" s="21" t="n"/>
      <c r="N365" s="21" t="n"/>
      <c r="O365" s="21" t="n"/>
      <c r="P365" s="21" t="n"/>
      <c r="Q365" s="21" t="n"/>
      <c r="R365" s="31" t="n"/>
      <c r="S365" s="32" t="n"/>
      <c r="T365" s="32" t="n"/>
      <c r="U365" s="32" t="n"/>
      <c r="V365" s="28">
        <f>IF(S365="","",IF(T365="","",(T365-S365)*24))</f>
        <v/>
      </c>
      <c r="W365" s="28">
        <f>IF(S365="","",IF(U365="","",(U365-S365)*24))</f>
        <v/>
      </c>
      <c r="X365" s="21" t="n"/>
      <c r="Y365" s="29">
        <f>IF(V365="","",IF(X365="","",IF(V365&lt;=X365,"Oui","Non")))</f>
        <v/>
      </c>
      <c r="Z365" s="21" t="n"/>
      <c r="AA365" s="21" t="n"/>
      <c r="AB365" s="21" t="n"/>
      <c r="AC365" s="21" t="n"/>
      <c r="AD365" s="21" t="n"/>
      <c r="AE365" s="33" t="n"/>
      <c r="AF365" s="21" t="n"/>
      <c r="AG365" s="21" t="n"/>
      <c r="AH365" s="21" t="n"/>
      <c r="AI365" s="21" t="n"/>
      <c r="AJ365" s="21" t="n"/>
      <c r="AK365" s="21" t="n"/>
      <c r="AL365" s="21" t="n"/>
      <c r="AM365" s="21" t="n"/>
      <c r="AN365" s="21" t="n"/>
      <c r="AO365" s="21" t="n"/>
      <c r="AP365" s="29">
        <f>IF(AO365="Clôturée",IF(IF(U365="",1,0)+IF(AB365="",1,0)+IF(AG365="",1,0)+IF(AI365="",1,0)+IF(AM365="",1,0)&gt;0,"Champs manquants","OK"),"")</f>
        <v/>
      </c>
      <c r="AQ365" s="29">
        <f>IF(R365="","",IF(KPI!$C$4="","",IF(AO365="Clôturée","",IF(R365&lt;KPI!$C$4,"En retard",""))))</f>
        <v/>
      </c>
    </row>
    <row r="366" ht="20" customHeight="1">
      <c r="A366" s="21" t="n"/>
      <c r="B366" s="21" t="n"/>
      <c r="C366" s="31" t="n"/>
      <c r="D366" s="21" t="n"/>
      <c r="E366" s="21" t="n"/>
      <c r="F366" s="21" t="n"/>
      <c r="G366" s="21" t="n"/>
      <c r="H366" s="21" t="n"/>
      <c r="I366" s="21" t="n"/>
      <c r="J366" s="21" t="n"/>
      <c r="K366" s="21" t="n"/>
      <c r="L366" s="21" t="n"/>
      <c r="M366" s="21" t="n"/>
      <c r="N366" s="21" t="n"/>
      <c r="O366" s="21" t="n"/>
      <c r="P366" s="21" t="n"/>
      <c r="Q366" s="21" t="n"/>
      <c r="R366" s="31" t="n"/>
      <c r="S366" s="32" t="n"/>
      <c r="T366" s="32" t="n"/>
      <c r="U366" s="32" t="n"/>
      <c r="V366" s="28">
        <f>IF(S366="","",IF(T366="","",(T366-S366)*24))</f>
        <v/>
      </c>
      <c r="W366" s="28">
        <f>IF(S366="","",IF(U366="","",(U366-S366)*24))</f>
        <v/>
      </c>
      <c r="X366" s="21" t="n"/>
      <c r="Y366" s="29">
        <f>IF(V366="","",IF(X366="","",IF(V366&lt;=X366,"Oui","Non")))</f>
        <v/>
      </c>
      <c r="Z366" s="21" t="n"/>
      <c r="AA366" s="21" t="n"/>
      <c r="AB366" s="21" t="n"/>
      <c r="AC366" s="21" t="n"/>
      <c r="AD366" s="21" t="n"/>
      <c r="AE366" s="33" t="n"/>
      <c r="AF366" s="21" t="n"/>
      <c r="AG366" s="21" t="n"/>
      <c r="AH366" s="21" t="n"/>
      <c r="AI366" s="21" t="n"/>
      <c r="AJ366" s="21" t="n"/>
      <c r="AK366" s="21" t="n"/>
      <c r="AL366" s="21" t="n"/>
      <c r="AM366" s="21" t="n"/>
      <c r="AN366" s="21" t="n"/>
      <c r="AO366" s="21" t="n"/>
      <c r="AP366" s="29">
        <f>IF(AO366="Clôturée",IF(IF(U366="",1,0)+IF(AB366="",1,0)+IF(AG366="",1,0)+IF(AI366="",1,0)+IF(AM366="",1,0)&gt;0,"Champs manquants","OK"),"")</f>
        <v/>
      </c>
      <c r="AQ366" s="29">
        <f>IF(R366="","",IF(KPI!$C$4="","",IF(AO366="Clôturée","",IF(R366&lt;KPI!$C$4,"En retard",""))))</f>
        <v/>
      </c>
    </row>
    <row r="367" ht="20" customHeight="1">
      <c r="A367" s="21" t="n"/>
      <c r="B367" s="21" t="n"/>
      <c r="C367" s="31" t="n"/>
      <c r="D367" s="21" t="n"/>
      <c r="E367" s="21" t="n"/>
      <c r="F367" s="21" t="n"/>
      <c r="G367" s="21" t="n"/>
      <c r="H367" s="21" t="n"/>
      <c r="I367" s="21" t="n"/>
      <c r="J367" s="21" t="n"/>
      <c r="K367" s="21" t="n"/>
      <c r="L367" s="21" t="n"/>
      <c r="M367" s="21" t="n"/>
      <c r="N367" s="21" t="n"/>
      <c r="O367" s="21" t="n"/>
      <c r="P367" s="21" t="n"/>
      <c r="Q367" s="21" t="n"/>
      <c r="R367" s="31" t="n"/>
      <c r="S367" s="32" t="n"/>
      <c r="T367" s="32" t="n"/>
      <c r="U367" s="32" t="n"/>
      <c r="V367" s="28">
        <f>IF(S367="","",IF(T367="","",(T367-S367)*24))</f>
        <v/>
      </c>
      <c r="W367" s="28">
        <f>IF(S367="","",IF(U367="","",(U367-S367)*24))</f>
        <v/>
      </c>
      <c r="X367" s="21" t="n"/>
      <c r="Y367" s="29">
        <f>IF(V367="","",IF(X367="","",IF(V367&lt;=X367,"Oui","Non")))</f>
        <v/>
      </c>
      <c r="Z367" s="21" t="n"/>
      <c r="AA367" s="21" t="n"/>
      <c r="AB367" s="21" t="n"/>
      <c r="AC367" s="21" t="n"/>
      <c r="AD367" s="21" t="n"/>
      <c r="AE367" s="33" t="n"/>
      <c r="AF367" s="21" t="n"/>
      <c r="AG367" s="21" t="n"/>
      <c r="AH367" s="21" t="n"/>
      <c r="AI367" s="21" t="n"/>
      <c r="AJ367" s="21" t="n"/>
      <c r="AK367" s="21" t="n"/>
      <c r="AL367" s="21" t="n"/>
      <c r="AM367" s="21" t="n"/>
      <c r="AN367" s="21" t="n"/>
      <c r="AO367" s="21" t="n"/>
      <c r="AP367" s="29">
        <f>IF(AO367="Clôturée",IF(IF(U367="",1,0)+IF(AB367="",1,0)+IF(AG367="",1,0)+IF(AI367="",1,0)+IF(AM367="",1,0)&gt;0,"Champs manquants","OK"),"")</f>
        <v/>
      </c>
      <c r="AQ367" s="29">
        <f>IF(R367="","",IF(KPI!$C$4="","",IF(AO367="Clôturée","",IF(R367&lt;KPI!$C$4,"En retard",""))))</f>
        <v/>
      </c>
    </row>
    <row r="368" ht="20" customHeight="1">
      <c r="A368" s="21" t="n"/>
      <c r="B368" s="21" t="n"/>
      <c r="C368" s="31" t="n"/>
      <c r="D368" s="21" t="n"/>
      <c r="E368" s="21" t="n"/>
      <c r="F368" s="21" t="n"/>
      <c r="G368" s="21" t="n"/>
      <c r="H368" s="21" t="n"/>
      <c r="I368" s="21" t="n"/>
      <c r="J368" s="21" t="n"/>
      <c r="K368" s="21" t="n"/>
      <c r="L368" s="21" t="n"/>
      <c r="M368" s="21" t="n"/>
      <c r="N368" s="21" t="n"/>
      <c r="O368" s="21" t="n"/>
      <c r="P368" s="21" t="n"/>
      <c r="Q368" s="21" t="n"/>
      <c r="R368" s="31" t="n"/>
      <c r="S368" s="32" t="n"/>
      <c r="T368" s="32" t="n"/>
      <c r="U368" s="32" t="n"/>
      <c r="V368" s="28">
        <f>IF(S368="","",IF(T368="","",(T368-S368)*24))</f>
        <v/>
      </c>
      <c r="W368" s="28">
        <f>IF(S368="","",IF(U368="","",(U368-S368)*24))</f>
        <v/>
      </c>
      <c r="X368" s="21" t="n"/>
      <c r="Y368" s="29">
        <f>IF(V368="","",IF(X368="","",IF(V368&lt;=X368,"Oui","Non")))</f>
        <v/>
      </c>
      <c r="Z368" s="21" t="n"/>
      <c r="AA368" s="21" t="n"/>
      <c r="AB368" s="21" t="n"/>
      <c r="AC368" s="21" t="n"/>
      <c r="AD368" s="21" t="n"/>
      <c r="AE368" s="33" t="n"/>
      <c r="AF368" s="21" t="n"/>
      <c r="AG368" s="21" t="n"/>
      <c r="AH368" s="21" t="n"/>
      <c r="AI368" s="21" t="n"/>
      <c r="AJ368" s="21" t="n"/>
      <c r="AK368" s="21" t="n"/>
      <c r="AL368" s="21" t="n"/>
      <c r="AM368" s="21" t="n"/>
      <c r="AN368" s="21" t="n"/>
      <c r="AO368" s="21" t="n"/>
      <c r="AP368" s="29">
        <f>IF(AO368="Clôturée",IF(IF(U368="",1,0)+IF(AB368="",1,0)+IF(AG368="",1,0)+IF(AI368="",1,0)+IF(AM368="",1,0)&gt;0,"Champs manquants","OK"),"")</f>
        <v/>
      </c>
      <c r="AQ368" s="29">
        <f>IF(R368="","",IF(KPI!$C$4="","",IF(AO368="Clôturée","",IF(R368&lt;KPI!$C$4,"En retard",""))))</f>
        <v/>
      </c>
    </row>
    <row r="369" ht="20" customHeight="1">
      <c r="A369" s="21" t="n"/>
      <c r="B369" s="21" t="n"/>
      <c r="C369" s="31" t="n"/>
      <c r="D369" s="21" t="n"/>
      <c r="E369" s="21" t="n"/>
      <c r="F369" s="21" t="n"/>
      <c r="G369" s="21" t="n"/>
      <c r="H369" s="21" t="n"/>
      <c r="I369" s="21" t="n"/>
      <c r="J369" s="21" t="n"/>
      <c r="K369" s="21" t="n"/>
      <c r="L369" s="21" t="n"/>
      <c r="M369" s="21" t="n"/>
      <c r="N369" s="21" t="n"/>
      <c r="O369" s="21" t="n"/>
      <c r="P369" s="21" t="n"/>
      <c r="Q369" s="21" t="n"/>
      <c r="R369" s="31" t="n"/>
      <c r="S369" s="32" t="n"/>
      <c r="T369" s="32" t="n"/>
      <c r="U369" s="32" t="n"/>
      <c r="V369" s="28">
        <f>IF(S369="","",IF(T369="","",(T369-S369)*24))</f>
        <v/>
      </c>
      <c r="W369" s="28">
        <f>IF(S369="","",IF(U369="","",(U369-S369)*24))</f>
        <v/>
      </c>
      <c r="X369" s="21" t="n"/>
      <c r="Y369" s="29">
        <f>IF(V369="","",IF(X369="","",IF(V369&lt;=X369,"Oui","Non")))</f>
        <v/>
      </c>
      <c r="Z369" s="21" t="n"/>
      <c r="AA369" s="21" t="n"/>
      <c r="AB369" s="21" t="n"/>
      <c r="AC369" s="21" t="n"/>
      <c r="AD369" s="21" t="n"/>
      <c r="AE369" s="33" t="n"/>
      <c r="AF369" s="21" t="n"/>
      <c r="AG369" s="21" t="n"/>
      <c r="AH369" s="21" t="n"/>
      <c r="AI369" s="21" t="n"/>
      <c r="AJ369" s="21" t="n"/>
      <c r="AK369" s="21" t="n"/>
      <c r="AL369" s="21" t="n"/>
      <c r="AM369" s="21" t="n"/>
      <c r="AN369" s="21" t="n"/>
      <c r="AO369" s="21" t="n"/>
      <c r="AP369" s="29">
        <f>IF(AO369="Clôturée",IF(IF(U369="",1,0)+IF(AB369="",1,0)+IF(AG369="",1,0)+IF(AI369="",1,0)+IF(AM369="",1,0)&gt;0,"Champs manquants","OK"),"")</f>
        <v/>
      </c>
      <c r="AQ369" s="29">
        <f>IF(R369="","",IF(KPI!$C$4="","",IF(AO369="Clôturée","",IF(R369&lt;KPI!$C$4,"En retard",""))))</f>
        <v/>
      </c>
    </row>
    <row r="370" ht="20" customHeight="1">
      <c r="A370" s="21" t="n"/>
      <c r="B370" s="21" t="n"/>
      <c r="C370" s="31" t="n"/>
      <c r="D370" s="21" t="n"/>
      <c r="E370" s="21" t="n"/>
      <c r="F370" s="21" t="n"/>
      <c r="G370" s="21" t="n"/>
      <c r="H370" s="21" t="n"/>
      <c r="I370" s="21" t="n"/>
      <c r="J370" s="21" t="n"/>
      <c r="K370" s="21" t="n"/>
      <c r="L370" s="21" t="n"/>
      <c r="M370" s="21" t="n"/>
      <c r="N370" s="21" t="n"/>
      <c r="O370" s="21" t="n"/>
      <c r="P370" s="21" t="n"/>
      <c r="Q370" s="21" t="n"/>
      <c r="R370" s="31" t="n"/>
      <c r="S370" s="32" t="n"/>
      <c r="T370" s="32" t="n"/>
      <c r="U370" s="32" t="n"/>
      <c r="V370" s="28">
        <f>IF(S370="","",IF(T370="","",(T370-S370)*24))</f>
        <v/>
      </c>
      <c r="W370" s="28">
        <f>IF(S370="","",IF(U370="","",(U370-S370)*24))</f>
        <v/>
      </c>
      <c r="X370" s="21" t="n"/>
      <c r="Y370" s="29">
        <f>IF(V370="","",IF(X370="","",IF(V370&lt;=X370,"Oui","Non")))</f>
        <v/>
      </c>
      <c r="Z370" s="21" t="n"/>
      <c r="AA370" s="21" t="n"/>
      <c r="AB370" s="21" t="n"/>
      <c r="AC370" s="21" t="n"/>
      <c r="AD370" s="21" t="n"/>
      <c r="AE370" s="33" t="n"/>
      <c r="AF370" s="21" t="n"/>
      <c r="AG370" s="21" t="n"/>
      <c r="AH370" s="21" t="n"/>
      <c r="AI370" s="21" t="n"/>
      <c r="AJ370" s="21" t="n"/>
      <c r="AK370" s="21" t="n"/>
      <c r="AL370" s="21" t="n"/>
      <c r="AM370" s="21" t="n"/>
      <c r="AN370" s="21" t="n"/>
      <c r="AO370" s="21" t="n"/>
      <c r="AP370" s="29">
        <f>IF(AO370="Clôturée",IF(IF(U370="",1,0)+IF(AB370="",1,0)+IF(AG370="",1,0)+IF(AI370="",1,0)+IF(AM370="",1,0)&gt;0,"Champs manquants","OK"),"")</f>
        <v/>
      </c>
      <c r="AQ370" s="29">
        <f>IF(R370="","",IF(KPI!$C$4="","",IF(AO370="Clôturée","",IF(R370&lt;KPI!$C$4,"En retard",""))))</f>
        <v/>
      </c>
    </row>
    <row r="371" ht="20" customHeight="1">
      <c r="A371" s="21" t="n"/>
      <c r="B371" s="21" t="n"/>
      <c r="C371" s="31" t="n"/>
      <c r="D371" s="21" t="n"/>
      <c r="E371" s="21" t="n"/>
      <c r="F371" s="21" t="n"/>
      <c r="G371" s="21" t="n"/>
      <c r="H371" s="21" t="n"/>
      <c r="I371" s="21" t="n"/>
      <c r="J371" s="21" t="n"/>
      <c r="K371" s="21" t="n"/>
      <c r="L371" s="21" t="n"/>
      <c r="M371" s="21" t="n"/>
      <c r="N371" s="21" t="n"/>
      <c r="O371" s="21" t="n"/>
      <c r="P371" s="21" t="n"/>
      <c r="Q371" s="21" t="n"/>
      <c r="R371" s="31" t="n"/>
      <c r="S371" s="32" t="n"/>
      <c r="T371" s="32" t="n"/>
      <c r="U371" s="32" t="n"/>
      <c r="V371" s="28">
        <f>IF(S371="","",IF(T371="","",(T371-S371)*24))</f>
        <v/>
      </c>
      <c r="W371" s="28">
        <f>IF(S371="","",IF(U371="","",(U371-S371)*24))</f>
        <v/>
      </c>
      <c r="X371" s="21" t="n"/>
      <c r="Y371" s="29">
        <f>IF(V371="","",IF(X371="","",IF(V371&lt;=X371,"Oui","Non")))</f>
        <v/>
      </c>
      <c r="Z371" s="21" t="n"/>
      <c r="AA371" s="21" t="n"/>
      <c r="AB371" s="21" t="n"/>
      <c r="AC371" s="21" t="n"/>
      <c r="AD371" s="21" t="n"/>
      <c r="AE371" s="33" t="n"/>
      <c r="AF371" s="21" t="n"/>
      <c r="AG371" s="21" t="n"/>
      <c r="AH371" s="21" t="n"/>
      <c r="AI371" s="21" t="n"/>
      <c r="AJ371" s="21" t="n"/>
      <c r="AK371" s="21" t="n"/>
      <c r="AL371" s="21" t="n"/>
      <c r="AM371" s="21" t="n"/>
      <c r="AN371" s="21" t="n"/>
      <c r="AO371" s="21" t="n"/>
      <c r="AP371" s="29">
        <f>IF(AO371="Clôturée",IF(IF(U371="",1,0)+IF(AB371="",1,0)+IF(AG371="",1,0)+IF(AI371="",1,0)+IF(AM371="",1,0)&gt;0,"Champs manquants","OK"),"")</f>
        <v/>
      </c>
      <c r="AQ371" s="29">
        <f>IF(R371="","",IF(KPI!$C$4="","",IF(AO371="Clôturée","",IF(R371&lt;KPI!$C$4,"En retard",""))))</f>
        <v/>
      </c>
    </row>
    <row r="372" ht="20" customHeight="1">
      <c r="A372" s="21" t="n"/>
      <c r="B372" s="21" t="n"/>
      <c r="C372" s="31" t="n"/>
      <c r="D372" s="21" t="n"/>
      <c r="E372" s="21" t="n"/>
      <c r="F372" s="21" t="n"/>
      <c r="G372" s="21" t="n"/>
      <c r="H372" s="21" t="n"/>
      <c r="I372" s="21" t="n"/>
      <c r="J372" s="21" t="n"/>
      <c r="K372" s="21" t="n"/>
      <c r="L372" s="21" t="n"/>
      <c r="M372" s="21" t="n"/>
      <c r="N372" s="21" t="n"/>
      <c r="O372" s="21" t="n"/>
      <c r="P372" s="21" t="n"/>
      <c r="Q372" s="21" t="n"/>
      <c r="R372" s="31" t="n"/>
      <c r="S372" s="32" t="n"/>
      <c r="T372" s="32" t="n"/>
      <c r="U372" s="32" t="n"/>
      <c r="V372" s="28">
        <f>IF(S372="","",IF(T372="","",(T372-S372)*24))</f>
        <v/>
      </c>
      <c r="W372" s="28">
        <f>IF(S372="","",IF(U372="","",(U372-S372)*24))</f>
        <v/>
      </c>
      <c r="X372" s="21" t="n"/>
      <c r="Y372" s="29">
        <f>IF(V372="","",IF(X372="","",IF(V372&lt;=X372,"Oui","Non")))</f>
        <v/>
      </c>
      <c r="Z372" s="21" t="n"/>
      <c r="AA372" s="21" t="n"/>
      <c r="AB372" s="21" t="n"/>
      <c r="AC372" s="21" t="n"/>
      <c r="AD372" s="21" t="n"/>
      <c r="AE372" s="33" t="n"/>
      <c r="AF372" s="21" t="n"/>
      <c r="AG372" s="21" t="n"/>
      <c r="AH372" s="21" t="n"/>
      <c r="AI372" s="21" t="n"/>
      <c r="AJ372" s="21" t="n"/>
      <c r="AK372" s="21" t="n"/>
      <c r="AL372" s="21" t="n"/>
      <c r="AM372" s="21" t="n"/>
      <c r="AN372" s="21" t="n"/>
      <c r="AO372" s="21" t="n"/>
      <c r="AP372" s="29">
        <f>IF(AO372="Clôturée",IF(IF(U372="",1,0)+IF(AB372="",1,0)+IF(AG372="",1,0)+IF(AI372="",1,0)+IF(AM372="",1,0)&gt;0,"Champs manquants","OK"),"")</f>
        <v/>
      </c>
      <c r="AQ372" s="29">
        <f>IF(R372="","",IF(KPI!$C$4="","",IF(AO372="Clôturée","",IF(R372&lt;KPI!$C$4,"En retard",""))))</f>
        <v/>
      </c>
    </row>
    <row r="373" ht="20" customHeight="1">
      <c r="A373" s="21" t="n"/>
      <c r="B373" s="21" t="n"/>
      <c r="C373" s="31" t="n"/>
      <c r="D373" s="21" t="n"/>
      <c r="E373" s="21" t="n"/>
      <c r="F373" s="21" t="n"/>
      <c r="G373" s="21" t="n"/>
      <c r="H373" s="21" t="n"/>
      <c r="I373" s="21" t="n"/>
      <c r="J373" s="21" t="n"/>
      <c r="K373" s="21" t="n"/>
      <c r="L373" s="21" t="n"/>
      <c r="M373" s="21" t="n"/>
      <c r="N373" s="21" t="n"/>
      <c r="O373" s="21" t="n"/>
      <c r="P373" s="21" t="n"/>
      <c r="Q373" s="21" t="n"/>
      <c r="R373" s="31" t="n"/>
      <c r="S373" s="32" t="n"/>
      <c r="T373" s="32" t="n"/>
      <c r="U373" s="32" t="n"/>
      <c r="V373" s="28">
        <f>IF(S373="","",IF(T373="","",(T373-S373)*24))</f>
        <v/>
      </c>
      <c r="W373" s="28">
        <f>IF(S373="","",IF(U373="","",(U373-S373)*24))</f>
        <v/>
      </c>
      <c r="X373" s="21" t="n"/>
      <c r="Y373" s="29">
        <f>IF(V373="","",IF(X373="","",IF(V373&lt;=X373,"Oui","Non")))</f>
        <v/>
      </c>
      <c r="Z373" s="21" t="n"/>
      <c r="AA373" s="21" t="n"/>
      <c r="AB373" s="21" t="n"/>
      <c r="AC373" s="21" t="n"/>
      <c r="AD373" s="21" t="n"/>
      <c r="AE373" s="33" t="n"/>
      <c r="AF373" s="21" t="n"/>
      <c r="AG373" s="21" t="n"/>
      <c r="AH373" s="21" t="n"/>
      <c r="AI373" s="21" t="n"/>
      <c r="AJ373" s="21" t="n"/>
      <c r="AK373" s="21" t="n"/>
      <c r="AL373" s="21" t="n"/>
      <c r="AM373" s="21" t="n"/>
      <c r="AN373" s="21" t="n"/>
      <c r="AO373" s="21" t="n"/>
      <c r="AP373" s="29">
        <f>IF(AO373="Clôturée",IF(IF(U373="",1,0)+IF(AB373="",1,0)+IF(AG373="",1,0)+IF(AI373="",1,0)+IF(AM373="",1,0)&gt;0,"Champs manquants","OK"),"")</f>
        <v/>
      </c>
      <c r="AQ373" s="29">
        <f>IF(R373="","",IF(KPI!$C$4="","",IF(AO373="Clôturée","",IF(R373&lt;KPI!$C$4,"En retard",""))))</f>
        <v/>
      </c>
    </row>
    <row r="374" ht="20" customHeight="1">
      <c r="A374" s="21" t="n"/>
      <c r="B374" s="21" t="n"/>
      <c r="C374" s="31" t="n"/>
      <c r="D374" s="21" t="n"/>
      <c r="E374" s="21" t="n"/>
      <c r="F374" s="21" t="n"/>
      <c r="G374" s="21" t="n"/>
      <c r="H374" s="21" t="n"/>
      <c r="I374" s="21" t="n"/>
      <c r="J374" s="21" t="n"/>
      <c r="K374" s="21" t="n"/>
      <c r="L374" s="21" t="n"/>
      <c r="M374" s="21" t="n"/>
      <c r="N374" s="21" t="n"/>
      <c r="O374" s="21" t="n"/>
      <c r="P374" s="21" t="n"/>
      <c r="Q374" s="21" t="n"/>
      <c r="R374" s="31" t="n"/>
      <c r="S374" s="32" t="n"/>
      <c r="T374" s="32" t="n"/>
      <c r="U374" s="32" t="n"/>
      <c r="V374" s="28">
        <f>IF(S374="","",IF(T374="","",(T374-S374)*24))</f>
        <v/>
      </c>
      <c r="W374" s="28">
        <f>IF(S374="","",IF(U374="","",(U374-S374)*24))</f>
        <v/>
      </c>
      <c r="X374" s="21" t="n"/>
      <c r="Y374" s="29">
        <f>IF(V374="","",IF(X374="","",IF(V374&lt;=X374,"Oui","Non")))</f>
        <v/>
      </c>
      <c r="Z374" s="21" t="n"/>
      <c r="AA374" s="21" t="n"/>
      <c r="AB374" s="21" t="n"/>
      <c r="AC374" s="21" t="n"/>
      <c r="AD374" s="21" t="n"/>
      <c r="AE374" s="33" t="n"/>
      <c r="AF374" s="21" t="n"/>
      <c r="AG374" s="21" t="n"/>
      <c r="AH374" s="21" t="n"/>
      <c r="AI374" s="21" t="n"/>
      <c r="AJ374" s="21" t="n"/>
      <c r="AK374" s="21" t="n"/>
      <c r="AL374" s="21" t="n"/>
      <c r="AM374" s="21" t="n"/>
      <c r="AN374" s="21" t="n"/>
      <c r="AO374" s="21" t="n"/>
      <c r="AP374" s="29">
        <f>IF(AO374="Clôturée",IF(IF(U374="",1,0)+IF(AB374="",1,0)+IF(AG374="",1,0)+IF(AI374="",1,0)+IF(AM374="",1,0)&gt;0,"Champs manquants","OK"),"")</f>
        <v/>
      </c>
      <c r="AQ374" s="29">
        <f>IF(R374="","",IF(KPI!$C$4="","",IF(AO374="Clôturée","",IF(R374&lt;KPI!$C$4,"En retard",""))))</f>
        <v/>
      </c>
    </row>
    <row r="375" ht="20" customHeight="1">
      <c r="A375" s="21" t="n"/>
      <c r="B375" s="21" t="n"/>
      <c r="C375" s="31" t="n"/>
      <c r="D375" s="21" t="n"/>
      <c r="E375" s="21" t="n"/>
      <c r="F375" s="21" t="n"/>
      <c r="G375" s="21" t="n"/>
      <c r="H375" s="21" t="n"/>
      <c r="I375" s="21" t="n"/>
      <c r="J375" s="21" t="n"/>
      <c r="K375" s="21" t="n"/>
      <c r="L375" s="21" t="n"/>
      <c r="M375" s="21" t="n"/>
      <c r="N375" s="21" t="n"/>
      <c r="O375" s="21" t="n"/>
      <c r="P375" s="21" t="n"/>
      <c r="Q375" s="21" t="n"/>
      <c r="R375" s="31" t="n"/>
      <c r="S375" s="32" t="n"/>
      <c r="T375" s="32" t="n"/>
      <c r="U375" s="32" t="n"/>
      <c r="V375" s="28">
        <f>IF(S375="","",IF(T375="","",(T375-S375)*24))</f>
        <v/>
      </c>
      <c r="W375" s="28">
        <f>IF(S375="","",IF(U375="","",(U375-S375)*24))</f>
        <v/>
      </c>
      <c r="X375" s="21" t="n"/>
      <c r="Y375" s="29">
        <f>IF(V375="","",IF(X375="","",IF(V375&lt;=X375,"Oui","Non")))</f>
        <v/>
      </c>
      <c r="Z375" s="21" t="n"/>
      <c r="AA375" s="21" t="n"/>
      <c r="AB375" s="21" t="n"/>
      <c r="AC375" s="21" t="n"/>
      <c r="AD375" s="21" t="n"/>
      <c r="AE375" s="33" t="n"/>
      <c r="AF375" s="21" t="n"/>
      <c r="AG375" s="21" t="n"/>
      <c r="AH375" s="21" t="n"/>
      <c r="AI375" s="21" t="n"/>
      <c r="AJ375" s="21" t="n"/>
      <c r="AK375" s="21" t="n"/>
      <c r="AL375" s="21" t="n"/>
      <c r="AM375" s="21" t="n"/>
      <c r="AN375" s="21" t="n"/>
      <c r="AO375" s="21" t="n"/>
      <c r="AP375" s="29">
        <f>IF(AO375="Clôturée",IF(IF(U375="",1,0)+IF(AB375="",1,0)+IF(AG375="",1,0)+IF(AI375="",1,0)+IF(AM375="",1,0)&gt;0,"Champs manquants","OK"),"")</f>
        <v/>
      </c>
      <c r="AQ375" s="29">
        <f>IF(R375="","",IF(KPI!$C$4="","",IF(AO375="Clôturée","",IF(R375&lt;KPI!$C$4,"En retard",""))))</f>
        <v/>
      </c>
    </row>
    <row r="376" ht="20" customHeight="1">
      <c r="A376" s="21" t="n"/>
      <c r="B376" s="21" t="n"/>
      <c r="C376" s="31" t="n"/>
      <c r="D376" s="21" t="n"/>
      <c r="E376" s="21" t="n"/>
      <c r="F376" s="21" t="n"/>
      <c r="G376" s="21" t="n"/>
      <c r="H376" s="21" t="n"/>
      <c r="I376" s="21" t="n"/>
      <c r="J376" s="21" t="n"/>
      <c r="K376" s="21" t="n"/>
      <c r="L376" s="21" t="n"/>
      <c r="M376" s="21" t="n"/>
      <c r="N376" s="21" t="n"/>
      <c r="O376" s="21" t="n"/>
      <c r="P376" s="21" t="n"/>
      <c r="Q376" s="21" t="n"/>
      <c r="R376" s="31" t="n"/>
      <c r="S376" s="32" t="n"/>
      <c r="T376" s="32" t="n"/>
      <c r="U376" s="32" t="n"/>
      <c r="V376" s="28">
        <f>IF(S376="","",IF(T376="","",(T376-S376)*24))</f>
        <v/>
      </c>
      <c r="W376" s="28">
        <f>IF(S376="","",IF(U376="","",(U376-S376)*24))</f>
        <v/>
      </c>
      <c r="X376" s="21" t="n"/>
      <c r="Y376" s="29">
        <f>IF(V376="","",IF(X376="","",IF(V376&lt;=X376,"Oui","Non")))</f>
        <v/>
      </c>
      <c r="Z376" s="21" t="n"/>
      <c r="AA376" s="21" t="n"/>
      <c r="AB376" s="21" t="n"/>
      <c r="AC376" s="21" t="n"/>
      <c r="AD376" s="21" t="n"/>
      <c r="AE376" s="33" t="n"/>
      <c r="AF376" s="21" t="n"/>
      <c r="AG376" s="21" t="n"/>
      <c r="AH376" s="21" t="n"/>
      <c r="AI376" s="21" t="n"/>
      <c r="AJ376" s="21" t="n"/>
      <c r="AK376" s="21" t="n"/>
      <c r="AL376" s="21" t="n"/>
      <c r="AM376" s="21" t="n"/>
      <c r="AN376" s="21" t="n"/>
      <c r="AO376" s="21" t="n"/>
      <c r="AP376" s="29">
        <f>IF(AO376="Clôturée",IF(IF(U376="",1,0)+IF(AB376="",1,0)+IF(AG376="",1,0)+IF(AI376="",1,0)+IF(AM376="",1,0)&gt;0,"Champs manquants","OK"),"")</f>
        <v/>
      </c>
      <c r="AQ376" s="29">
        <f>IF(R376="","",IF(KPI!$C$4="","",IF(AO376="Clôturée","",IF(R376&lt;KPI!$C$4,"En retard",""))))</f>
        <v/>
      </c>
    </row>
    <row r="377" ht="20" customHeight="1">
      <c r="A377" s="21" t="n"/>
      <c r="B377" s="21" t="n"/>
      <c r="C377" s="31" t="n"/>
      <c r="D377" s="21" t="n"/>
      <c r="E377" s="21" t="n"/>
      <c r="F377" s="21" t="n"/>
      <c r="G377" s="21" t="n"/>
      <c r="H377" s="21" t="n"/>
      <c r="I377" s="21" t="n"/>
      <c r="J377" s="21" t="n"/>
      <c r="K377" s="21" t="n"/>
      <c r="L377" s="21" t="n"/>
      <c r="M377" s="21" t="n"/>
      <c r="N377" s="21" t="n"/>
      <c r="O377" s="21" t="n"/>
      <c r="P377" s="21" t="n"/>
      <c r="Q377" s="21" t="n"/>
      <c r="R377" s="31" t="n"/>
      <c r="S377" s="32" t="n"/>
      <c r="T377" s="32" t="n"/>
      <c r="U377" s="32" t="n"/>
      <c r="V377" s="28">
        <f>IF(S377="","",IF(T377="","",(T377-S377)*24))</f>
        <v/>
      </c>
      <c r="W377" s="28">
        <f>IF(S377="","",IF(U377="","",(U377-S377)*24))</f>
        <v/>
      </c>
      <c r="X377" s="21" t="n"/>
      <c r="Y377" s="29">
        <f>IF(V377="","",IF(X377="","",IF(V377&lt;=X377,"Oui","Non")))</f>
        <v/>
      </c>
      <c r="Z377" s="21" t="n"/>
      <c r="AA377" s="21" t="n"/>
      <c r="AB377" s="21" t="n"/>
      <c r="AC377" s="21" t="n"/>
      <c r="AD377" s="21" t="n"/>
      <c r="AE377" s="33" t="n"/>
      <c r="AF377" s="21" t="n"/>
      <c r="AG377" s="21" t="n"/>
      <c r="AH377" s="21" t="n"/>
      <c r="AI377" s="21" t="n"/>
      <c r="AJ377" s="21" t="n"/>
      <c r="AK377" s="21" t="n"/>
      <c r="AL377" s="21" t="n"/>
      <c r="AM377" s="21" t="n"/>
      <c r="AN377" s="21" t="n"/>
      <c r="AO377" s="21" t="n"/>
      <c r="AP377" s="29">
        <f>IF(AO377="Clôturée",IF(IF(U377="",1,0)+IF(AB377="",1,0)+IF(AG377="",1,0)+IF(AI377="",1,0)+IF(AM377="",1,0)&gt;0,"Champs manquants","OK"),"")</f>
        <v/>
      </c>
      <c r="AQ377" s="29">
        <f>IF(R377="","",IF(KPI!$C$4="","",IF(AO377="Clôturée","",IF(R377&lt;KPI!$C$4,"En retard",""))))</f>
        <v/>
      </c>
    </row>
    <row r="378" ht="20" customHeight="1">
      <c r="A378" s="21" t="n"/>
      <c r="B378" s="21" t="n"/>
      <c r="C378" s="31" t="n"/>
      <c r="D378" s="21" t="n"/>
      <c r="E378" s="21" t="n"/>
      <c r="F378" s="21" t="n"/>
      <c r="G378" s="21" t="n"/>
      <c r="H378" s="21" t="n"/>
      <c r="I378" s="21" t="n"/>
      <c r="J378" s="21" t="n"/>
      <c r="K378" s="21" t="n"/>
      <c r="L378" s="21" t="n"/>
      <c r="M378" s="21" t="n"/>
      <c r="N378" s="21" t="n"/>
      <c r="O378" s="21" t="n"/>
      <c r="P378" s="21" t="n"/>
      <c r="Q378" s="21" t="n"/>
      <c r="R378" s="31" t="n"/>
      <c r="S378" s="32" t="n"/>
      <c r="T378" s="32" t="n"/>
      <c r="U378" s="32" t="n"/>
      <c r="V378" s="28">
        <f>IF(S378="","",IF(T378="","",(T378-S378)*24))</f>
        <v/>
      </c>
      <c r="W378" s="28">
        <f>IF(S378="","",IF(U378="","",(U378-S378)*24))</f>
        <v/>
      </c>
      <c r="X378" s="21" t="n"/>
      <c r="Y378" s="29">
        <f>IF(V378="","",IF(X378="","",IF(V378&lt;=X378,"Oui","Non")))</f>
        <v/>
      </c>
      <c r="Z378" s="21" t="n"/>
      <c r="AA378" s="21" t="n"/>
      <c r="AB378" s="21" t="n"/>
      <c r="AC378" s="21" t="n"/>
      <c r="AD378" s="21" t="n"/>
      <c r="AE378" s="33" t="n"/>
      <c r="AF378" s="21" t="n"/>
      <c r="AG378" s="21" t="n"/>
      <c r="AH378" s="21" t="n"/>
      <c r="AI378" s="21" t="n"/>
      <c r="AJ378" s="21" t="n"/>
      <c r="AK378" s="21" t="n"/>
      <c r="AL378" s="21" t="n"/>
      <c r="AM378" s="21" t="n"/>
      <c r="AN378" s="21" t="n"/>
      <c r="AO378" s="21" t="n"/>
      <c r="AP378" s="29">
        <f>IF(AO378="Clôturée",IF(IF(U378="",1,0)+IF(AB378="",1,0)+IF(AG378="",1,0)+IF(AI378="",1,0)+IF(AM378="",1,0)&gt;0,"Champs manquants","OK"),"")</f>
        <v/>
      </c>
      <c r="AQ378" s="29">
        <f>IF(R378="","",IF(KPI!$C$4="","",IF(AO378="Clôturée","",IF(R378&lt;KPI!$C$4,"En retard",""))))</f>
        <v/>
      </c>
    </row>
    <row r="379" ht="20" customHeight="1">
      <c r="A379" s="21" t="n"/>
      <c r="B379" s="21" t="n"/>
      <c r="C379" s="31" t="n"/>
      <c r="D379" s="21" t="n"/>
      <c r="E379" s="21" t="n"/>
      <c r="F379" s="21" t="n"/>
      <c r="G379" s="21" t="n"/>
      <c r="H379" s="21" t="n"/>
      <c r="I379" s="21" t="n"/>
      <c r="J379" s="21" t="n"/>
      <c r="K379" s="21" t="n"/>
      <c r="L379" s="21" t="n"/>
      <c r="M379" s="21" t="n"/>
      <c r="N379" s="21" t="n"/>
      <c r="O379" s="21" t="n"/>
      <c r="P379" s="21" t="n"/>
      <c r="Q379" s="21" t="n"/>
      <c r="R379" s="31" t="n"/>
      <c r="S379" s="32" t="n"/>
      <c r="T379" s="32" t="n"/>
      <c r="U379" s="32" t="n"/>
      <c r="V379" s="28">
        <f>IF(S379="","",IF(T379="","",(T379-S379)*24))</f>
        <v/>
      </c>
      <c r="W379" s="28">
        <f>IF(S379="","",IF(U379="","",(U379-S379)*24))</f>
        <v/>
      </c>
      <c r="X379" s="21" t="n"/>
      <c r="Y379" s="29">
        <f>IF(V379="","",IF(X379="","",IF(V379&lt;=X379,"Oui","Non")))</f>
        <v/>
      </c>
      <c r="Z379" s="21" t="n"/>
      <c r="AA379" s="21" t="n"/>
      <c r="AB379" s="21" t="n"/>
      <c r="AC379" s="21" t="n"/>
      <c r="AD379" s="21" t="n"/>
      <c r="AE379" s="33" t="n"/>
      <c r="AF379" s="21" t="n"/>
      <c r="AG379" s="21" t="n"/>
      <c r="AH379" s="21" t="n"/>
      <c r="AI379" s="21" t="n"/>
      <c r="AJ379" s="21" t="n"/>
      <c r="AK379" s="21" t="n"/>
      <c r="AL379" s="21" t="n"/>
      <c r="AM379" s="21" t="n"/>
      <c r="AN379" s="21" t="n"/>
      <c r="AO379" s="21" t="n"/>
      <c r="AP379" s="29">
        <f>IF(AO379="Clôturée",IF(IF(U379="",1,0)+IF(AB379="",1,0)+IF(AG379="",1,0)+IF(AI379="",1,0)+IF(AM379="",1,0)&gt;0,"Champs manquants","OK"),"")</f>
        <v/>
      </c>
      <c r="AQ379" s="29">
        <f>IF(R379="","",IF(KPI!$C$4="","",IF(AO379="Clôturée","",IF(R379&lt;KPI!$C$4,"En retard",""))))</f>
        <v/>
      </c>
    </row>
    <row r="380" ht="20" customHeight="1">
      <c r="A380" s="21" t="n"/>
      <c r="B380" s="21" t="n"/>
      <c r="C380" s="31" t="n"/>
      <c r="D380" s="21" t="n"/>
      <c r="E380" s="21" t="n"/>
      <c r="F380" s="21" t="n"/>
      <c r="G380" s="21" t="n"/>
      <c r="H380" s="21" t="n"/>
      <c r="I380" s="21" t="n"/>
      <c r="J380" s="21" t="n"/>
      <c r="K380" s="21" t="n"/>
      <c r="L380" s="21" t="n"/>
      <c r="M380" s="21" t="n"/>
      <c r="N380" s="21" t="n"/>
      <c r="O380" s="21" t="n"/>
      <c r="P380" s="21" t="n"/>
      <c r="Q380" s="21" t="n"/>
      <c r="R380" s="31" t="n"/>
      <c r="S380" s="32" t="n"/>
      <c r="T380" s="32" t="n"/>
      <c r="U380" s="32" t="n"/>
      <c r="V380" s="28">
        <f>IF(S380="","",IF(T380="","",(T380-S380)*24))</f>
        <v/>
      </c>
      <c r="W380" s="28">
        <f>IF(S380="","",IF(U380="","",(U380-S380)*24))</f>
        <v/>
      </c>
      <c r="X380" s="21" t="n"/>
      <c r="Y380" s="29">
        <f>IF(V380="","",IF(X380="","",IF(V380&lt;=X380,"Oui","Non")))</f>
        <v/>
      </c>
      <c r="Z380" s="21" t="n"/>
      <c r="AA380" s="21" t="n"/>
      <c r="AB380" s="21" t="n"/>
      <c r="AC380" s="21" t="n"/>
      <c r="AD380" s="21" t="n"/>
      <c r="AE380" s="33" t="n"/>
      <c r="AF380" s="21" t="n"/>
      <c r="AG380" s="21" t="n"/>
      <c r="AH380" s="21" t="n"/>
      <c r="AI380" s="21" t="n"/>
      <c r="AJ380" s="21" t="n"/>
      <c r="AK380" s="21" t="n"/>
      <c r="AL380" s="21" t="n"/>
      <c r="AM380" s="21" t="n"/>
      <c r="AN380" s="21" t="n"/>
      <c r="AO380" s="21" t="n"/>
      <c r="AP380" s="29">
        <f>IF(AO380="Clôturée",IF(IF(U380="",1,0)+IF(AB380="",1,0)+IF(AG380="",1,0)+IF(AI380="",1,0)+IF(AM380="",1,0)&gt;0,"Champs manquants","OK"),"")</f>
        <v/>
      </c>
      <c r="AQ380" s="29">
        <f>IF(R380="","",IF(KPI!$C$4="","",IF(AO380="Clôturée","",IF(R380&lt;KPI!$C$4,"En retard",""))))</f>
        <v/>
      </c>
    </row>
    <row r="381" ht="20" customHeight="1">
      <c r="A381" s="21" t="n"/>
      <c r="B381" s="21" t="n"/>
      <c r="C381" s="31" t="n"/>
      <c r="D381" s="21" t="n"/>
      <c r="E381" s="21" t="n"/>
      <c r="F381" s="21" t="n"/>
      <c r="G381" s="21" t="n"/>
      <c r="H381" s="21" t="n"/>
      <c r="I381" s="21" t="n"/>
      <c r="J381" s="21" t="n"/>
      <c r="K381" s="21" t="n"/>
      <c r="L381" s="21" t="n"/>
      <c r="M381" s="21" t="n"/>
      <c r="N381" s="21" t="n"/>
      <c r="O381" s="21" t="n"/>
      <c r="P381" s="21" t="n"/>
      <c r="Q381" s="21" t="n"/>
      <c r="R381" s="31" t="n"/>
      <c r="S381" s="32" t="n"/>
      <c r="T381" s="32" t="n"/>
      <c r="U381" s="32" t="n"/>
      <c r="V381" s="28">
        <f>IF(S381="","",IF(T381="","",(T381-S381)*24))</f>
        <v/>
      </c>
      <c r="W381" s="28">
        <f>IF(S381="","",IF(U381="","",(U381-S381)*24))</f>
        <v/>
      </c>
      <c r="X381" s="21" t="n"/>
      <c r="Y381" s="29">
        <f>IF(V381="","",IF(X381="","",IF(V381&lt;=X381,"Oui","Non")))</f>
        <v/>
      </c>
      <c r="Z381" s="21" t="n"/>
      <c r="AA381" s="21" t="n"/>
      <c r="AB381" s="21" t="n"/>
      <c r="AC381" s="21" t="n"/>
      <c r="AD381" s="21" t="n"/>
      <c r="AE381" s="33" t="n"/>
      <c r="AF381" s="21" t="n"/>
      <c r="AG381" s="21" t="n"/>
      <c r="AH381" s="21" t="n"/>
      <c r="AI381" s="21" t="n"/>
      <c r="AJ381" s="21" t="n"/>
      <c r="AK381" s="21" t="n"/>
      <c r="AL381" s="21" t="n"/>
      <c r="AM381" s="21" t="n"/>
      <c r="AN381" s="21" t="n"/>
      <c r="AO381" s="21" t="n"/>
      <c r="AP381" s="29">
        <f>IF(AO381="Clôturée",IF(IF(U381="",1,0)+IF(AB381="",1,0)+IF(AG381="",1,0)+IF(AI381="",1,0)+IF(AM381="",1,0)&gt;0,"Champs manquants","OK"),"")</f>
        <v/>
      </c>
      <c r="AQ381" s="29">
        <f>IF(R381="","",IF(KPI!$C$4="","",IF(AO381="Clôturée","",IF(R381&lt;KPI!$C$4,"En retard",""))))</f>
        <v/>
      </c>
    </row>
    <row r="382" ht="20" customHeight="1">
      <c r="A382" s="21" t="n"/>
      <c r="B382" s="21" t="n"/>
      <c r="C382" s="31" t="n"/>
      <c r="D382" s="21" t="n"/>
      <c r="E382" s="21" t="n"/>
      <c r="F382" s="21" t="n"/>
      <c r="G382" s="21" t="n"/>
      <c r="H382" s="21" t="n"/>
      <c r="I382" s="21" t="n"/>
      <c r="J382" s="21" t="n"/>
      <c r="K382" s="21" t="n"/>
      <c r="L382" s="21" t="n"/>
      <c r="M382" s="21" t="n"/>
      <c r="N382" s="21" t="n"/>
      <c r="O382" s="21" t="n"/>
      <c r="P382" s="21" t="n"/>
      <c r="Q382" s="21" t="n"/>
      <c r="R382" s="31" t="n"/>
      <c r="S382" s="32" t="n"/>
      <c r="T382" s="32" t="n"/>
      <c r="U382" s="32" t="n"/>
      <c r="V382" s="28">
        <f>IF(S382="","",IF(T382="","",(T382-S382)*24))</f>
        <v/>
      </c>
      <c r="W382" s="28">
        <f>IF(S382="","",IF(U382="","",(U382-S382)*24))</f>
        <v/>
      </c>
      <c r="X382" s="21" t="n"/>
      <c r="Y382" s="29">
        <f>IF(V382="","",IF(X382="","",IF(V382&lt;=X382,"Oui","Non")))</f>
        <v/>
      </c>
      <c r="Z382" s="21" t="n"/>
      <c r="AA382" s="21" t="n"/>
      <c r="AB382" s="21" t="n"/>
      <c r="AC382" s="21" t="n"/>
      <c r="AD382" s="21" t="n"/>
      <c r="AE382" s="33" t="n"/>
      <c r="AF382" s="21" t="n"/>
      <c r="AG382" s="21" t="n"/>
      <c r="AH382" s="21" t="n"/>
      <c r="AI382" s="21" t="n"/>
      <c r="AJ382" s="21" t="n"/>
      <c r="AK382" s="21" t="n"/>
      <c r="AL382" s="21" t="n"/>
      <c r="AM382" s="21" t="n"/>
      <c r="AN382" s="21" t="n"/>
      <c r="AO382" s="21" t="n"/>
      <c r="AP382" s="29">
        <f>IF(AO382="Clôturée",IF(IF(U382="",1,0)+IF(AB382="",1,0)+IF(AG382="",1,0)+IF(AI382="",1,0)+IF(AM382="",1,0)&gt;0,"Champs manquants","OK"),"")</f>
        <v/>
      </c>
      <c r="AQ382" s="29">
        <f>IF(R382="","",IF(KPI!$C$4="","",IF(AO382="Clôturée","",IF(R382&lt;KPI!$C$4,"En retard",""))))</f>
        <v/>
      </c>
    </row>
    <row r="383" ht="20" customHeight="1">
      <c r="A383" s="21" t="n"/>
      <c r="B383" s="21" t="n"/>
      <c r="C383" s="31" t="n"/>
      <c r="D383" s="21" t="n"/>
      <c r="E383" s="21" t="n"/>
      <c r="F383" s="21" t="n"/>
      <c r="G383" s="21" t="n"/>
      <c r="H383" s="21" t="n"/>
      <c r="I383" s="21" t="n"/>
      <c r="J383" s="21" t="n"/>
      <c r="K383" s="21" t="n"/>
      <c r="L383" s="21" t="n"/>
      <c r="M383" s="21" t="n"/>
      <c r="N383" s="21" t="n"/>
      <c r="O383" s="21" t="n"/>
      <c r="P383" s="21" t="n"/>
      <c r="Q383" s="21" t="n"/>
      <c r="R383" s="31" t="n"/>
      <c r="S383" s="32" t="n"/>
      <c r="T383" s="32" t="n"/>
      <c r="U383" s="32" t="n"/>
      <c r="V383" s="28">
        <f>IF(S383="","",IF(T383="","",(T383-S383)*24))</f>
        <v/>
      </c>
      <c r="W383" s="28">
        <f>IF(S383="","",IF(U383="","",(U383-S383)*24))</f>
        <v/>
      </c>
      <c r="X383" s="21" t="n"/>
      <c r="Y383" s="29">
        <f>IF(V383="","",IF(X383="","",IF(V383&lt;=X383,"Oui","Non")))</f>
        <v/>
      </c>
      <c r="Z383" s="21" t="n"/>
      <c r="AA383" s="21" t="n"/>
      <c r="AB383" s="21" t="n"/>
      <c r="AC383" s="21" t="n"/>
      <c r="AD383" s="21" t="n"/>
      <c r="AE383" s="33" t="n"/>
      <c r="AF383" s="21" t="n"/>
      <c r="AG383" s="21" t="n"/>
      <c r="AH383" s="21" t="n"/>
      <c r="AI383" s="21" t="n"/>
      <c r="AJ383" s="21" t="n"/>
      <c r="AK383" s="21" t="n"/>
      <c r="AL383" s="21" t="n"/>
      <c r="AM383" s="21" t="n"/>
      <c r="AN383" s="21" t="n"/>
      <c r="AO383" s="21" t="n"/>
      <c r="AP383" s="29">
        <f>IF(AO383="Clôturée",IF(IF(U383="",1,0)+IF(AB383="",1,0)+IF(AG383="",1,0)+IF(AI383="",1,0)+IF(AM383="",1,0)&gt;0,"Champs manquants","OK"),"")</f>
        <v/>
      </c>
      <c r="AQ383" s="29">
        <f>IF(R383="","",IF(KPI!$C$4="","",IF(AO383="Clôturée","",IF(R383&lt;KPI!$C$4,"En retard",""))))</f>
        <v/>
      </c>
    </row>
    <row r="384" ht="20" customHeight="1">
      <c r="A384" s="21" t="n"/>
      <c r="B384" s="21" t="n"/>
      <c r="C384" s="31" t="n"/>
      <c r="D384" s="21" t="n"/>
      <c r="E384" s="21" t="n"/>
      <c r="F384" s="21" t="n"/>
      <c r="G384" s="21" t="n"/>
      <c r="H384" s="21" t="n"/>
      <c r="I384" s="21" t="n"/>
      <c r="J384" s="21" t="n"/>
      <c r="K384" s="21" t="n"/>
      <c r="L384" s="21" t="n"/>
      <c r="M384" s="21" t="n"/>
      <c r="N384" s="21" t="n"/>
      <c r="O384" s="21" t="n"/>
      <c r="P384" s="21" t="n"/>
      <c r="Q384" s="21" t="n"/>
      <c r="R384" s="31" t="n"/>
      <c r="S384" s="32" t="n"/>
      <c r="T384" s="32" t="n"/>
      <c r="U384" s="32" t="n"/>
      <c r="V384" s="28">
        <f>IF(S384="","",IF(T384="","",(T384-S384)*24))</f>
        <v/>
      </c>
      <c r="W384" s="28">
        <f>IF(S384="","",IF(U384="","",(U384-S384)*24))</f>
        <v/>
      </c>
      <c r="X384" s="21" t="n"/>
      <c r="Y384" s="29">
        <f>IF(V384="","",IF(X384="","",IF(V384&lt;=X384,"Oui","Non")))</f>
        <v/>
      </c>
      <c r="Z384" s="21" t="n"/>
      <c r="AA384" s="21" t="n"/>
      <c r="AB384" s="21" t="n"/>
      <c r="AC384" s="21" t="n"/>
      <c r="AD384" s="21" t="n"/>
      <c r="AE384" s="33" t="n"/>
      <c r="AF384" s="21" t="n"/>
      <c r="AG384" s="21" t="n"/>
      <c r="AH384" s="21" t="n"/>
      <c r="AI384" s="21" t="n"/>
      <c r="AJ384" s="21" t="n"/>
      <c r="AK384" s="21" t="n"/>
      <c r="AL384" s="21" t="n"/>
      <c r="AM384" s="21" t="n"/>
      <c r="AN384" s="21" t="n"/>
      <c r="AO384" s="21" t="n"/>
      <c r="AP384" s="29">
        <f>IF(AO384="Clôturée",IF(IF(U384="",1,0)+IF(AB384="",1,0)+IF(AG384="",1,0)+IF(AI384="",1,0)+IF(AM384="",1,0)&gt;0,"Champs manquants","OK"),"")</f>
        <v/>
      </c>
      <c r="AQ384" s="29">
        <f>IF(R384="","",IF(KPI!$C$4="","",IF(AO384="Clôturée","",IF(R384&lt;KPI!$C$4,"En retard",""))))</f>
        <v/>
      </c>
    </row>
    <row r="385" ht="20" customHeight="1">
      <c r="A385" s="21" t="n"/>
      <c r="B385" s="21" t="n"/>
      <c r="C385" s="31" t="n"/>
      <c r="D385" s="21" t="n"/>
      <c r="E385" s="21" t="n"/>
      <c r="F385" s="21" t="n"/>
      <c r="G385" s="21" t="n"/>
      <c r="H385" s="21" t="n"/>
      <c r="I385" s="21" t="n"/>
      <c r="J385" s="21" t="n"/>
      <c r="K385" s="21" t="n"/>
      <c r="L385" s="21" t="n"/>
      <c r="M385" s="21" t="n"/>
      <c r="N385" s="21" t="n"/>
      <c r="O385" s="21" t="n"/>
      <c r="P385" s="21" t="n"/>
      <c r="Q385" s="21" t="n"/>
      <c r="R385" s="31" t="n"/>
      <c r="S385" s="32" t="n"/>
      <c r="T385" s="32" t="n"/>
      <c r="U385" s="32" t="n"/>
      <c r="V385" s="28">
        <f>IF(S385="","",IF(T385="","",(T385-S385)*24))</f>
        <v/>
      </c>
      <c r="W385" s="28">
        <f>IF(S385="","",IF(U385="","",(U385-S385)*24))</f>
        <v/>
      </c>
      <c r="X385" s="21" t="n"/>
      <c r="Y385" s="29">
        <f>IF(V385="","",IF(X385="","",IF(V385&lt;=X385,"Oui","Non")))</f>
        <v/>
      </c>
      <c r="Z385" s="21" t="n"/>
      <c r="AA385" s="21" t="n"/>
      <c r="AB385" s="21" t="n"/>
      <c r="AC385" s="21" t="n"/>
      <c r="AD385" s="21" t="n"/>
      <c r="AE385" s="33" t="n"/>
      <c r="AF385" s="21" t="n"/>
      <c r="AG385" s="21" t="n"/>
      <c r="AH385" s="21" t="n"/>
      <c r="AI385" s="21" t="n"/>
      <c r="AJ385" s="21" t="n"/>
      <c r="AK385" s="21" t="n"/>
      <c r="AL385" s="21" t="n"/>
      <c r="AM385" s="21" t="n"/>
      <c r="AN385" s="21" t="n"/>
      <c r="AO385" s="21" t="n"/>
      <c r="AP385" s="29">
        <f>IF(AO385="Clôturée",IF(IF(U385="",1,0)+IF(AB385="",1,0)+IF(AG385="",1,0)+IF(AI385="",1,0)+IF(AM385="",1,0)&gt;0,"Champs manquants","OK"),"")</f>
        <v/>
      </c>
      <c r="AQ385" s="29">
        <f>IF(R385="","",IF(KPI!$C$4="","",IF(AO385="Clôturée","",IF(R385&lt;KPI!$C$4,"En retard",""))))</f>
        <v/>
      </c>
    </row>
    <row r="386" ht="20" customHeight="1">
      <c r="A386" s="21" t="n"/>
      <c r="B386" s="21" t="n"/>
      <c r="C386" s="31" t="n"/>
      <c r="D386" s="21" t="n"/>
      <c r="E386" s="21" t="n"/>
      <c r="F386" s="21" t="n"/>
      <c r="G386" s="21" t="n"/>
      <c r="H386" s="21" t="n"/>
      <c r="I386" s="21" t="n"/>
      <c r="J386" s="21" t="n"/>
      <c r="K386" s="21" t="n"/>
      <c r="L386" s="21" t="n"/>
      <c r="M386" s="21" t="n"/>
      <c r="N386" s="21" t="n"/>
      <c r="O386" s="21" t="n"/>
      <c r="P386" s="21" t="n"/>
      <c r="Q386" s="21" t="n"/>
      <c r="R386" s="31" t="n"/>
      <c r="S386" s="32" t="n"/>
      <c r="T386" s="32" t="n"/>
      <c r="U386" s="32" t="n"/>
      <c r="V386" s="28">
        <f>IF(S386="","",IF(T386="","",(T386-S386)*24))</f>
        <v/>
      </c>
      <c r="W386" s="28">
        <f>IF(S386="","",IF(U386="","",(U386-S386)*24))</f>
        <v/>
      </c>
      <c r="X386" s="21" t="n"/>
      <c r="Y386" s="29">
        <f>IF(V386="","",IF(X386="","",IF(V386&lt;=X386,"Oui","Non")))</f>
        <v/>
      </c>
      <c r="Z386" s="21" t="n"/>
      <c r="AA386" s="21" t="n"/>
      <c r="AB386" s="21" t="n"/>
      <c r="AC386" s="21" t="n"/>
      <c r="AD386" s="21" t="n"/>
      <c r="AE386" s="33" t="n"/>
      <c r="AF386" s="21" t="n"/>
      <c r="AG386" s="21" t="n"/>
      <c r="AH386" s="21" t="n"/>
      <c r="AI386" s="21" t="n"/>
      <c r="AJ386" s="21" t="n"/>
      <c r="AK386" s="21" t="n"/>
      <c r="AL386" s="21" t="n"/>
      <c r="AM386" s="21" t="n"/>
      <c r="AN386" s="21" t="n"/>
      <c r="AO386" s="21" t="n"/>
      <c r="AP386" s="29">
        <f>IF(AO386="Clôturée",IF(IF(U386="",1,0)+IF(AB386="",1,0)+IF(AG386="",1,0)+IF(AI386="",1,0)+IF(AM386="",1,0)&gt;0,"Champs manquants","OK"),"")</f>
        <v/>
      </c>
      <c r="AQ386" s="29">
        <f>IF(R386="","",IF(KPI!$C$4="","",IF(AO386="Clôturée","",IF(R386&lt;KPI!$C$4,"En retard",""))))</f>
        <v/>
      </c>
    </row>
    <row r="387" ht="20" customHeight="1">
      <c r="A387" s="21" t="n"/>
      <c r="B387" s="21" t="n"/>
      <c r="C387" s="31" t="n"/>
      <c r="D387" s="21" t="n"/>
      <c r="E387" s="21" t="n"/>
      <c r="F387" s="21" t="n"/>
      <c r="G387" s="21" t="n"/>
      <c r="H387" s="21" t="n"/>
      <c r="I387" s="21" t="n"/>
      <c r="J387" s="21" t="n"/>
      <c r="K387" s="21" t="n"/>
      <c r="L387" s="21" t="n"/>
      <c r="M387" s="21" t="n"/>
      <c r="N387" s="21" t="n"/>
      <c r="O387" s="21" t="n"/>
      <c r="P387" s="21" t="n"/>
      <c r="Q387" s="21" t="n"/>
      <c r="R387" s="31" t="n"/>
      <c r="S387" s="32" t="n"/>
      <c r="T387" s="32" t="n"/>
      <c r="U387" s="32" t="n"/>
      <c r="V387" s="28">
        <f>IF(S387="","",IF(T387="","",(T387-S387)*24))</f>
        <v/>
      </c>
      <c r="W387" s="28">
        <f>IF(S387="","",IF(U387="","",(U387-S387)*24))</f>
        <v/>
      </c>
      <c r="X387" s="21" t="n"/>
      <c r="Y387" s="29">
        <f>IF(V387="","",IF(X387="","",IF(V387&lt;=X387,"Oui","Non")))</f>
        <v/>
      </c>
      <c r="Z387" s="21" t="n"/>
      <c r="AA387" s="21" t="n"/>
      <c r="AB387" s="21" t="n"/>
      <c r="AC387" s="21" t="n"/>
      <c r="AD387" s="21" t="n"/>
      <c r="AE387" s="33" t="n"/>
      <c r="AF387" s="21" t="n"/>
      <c r="AG387" s="21" t="n"/>
      <c r="AH387" s="21" t="n"/>
      <c r="AI387" s="21" t="n"/>
      <c r="AJ387" s="21" t="n"/>
      <c r="AK387" s="21" t="n"/>
      <c r="AL387" s="21" t="n"/>
      <c r="AM387" s="21" t="n"/>
      <c r="AN387" s="21" t="n"/>
      <c r="AO387" s="21" t="n"/>
      <c r="AP387" s="29">
        <f>IF(AO387="Clôturée",IF(IF(U387="",1,0)+IF(AB387="",1,0)+IF(AG387="",1,0)+IF(AI387="",1,0)+IF(AM387="",1,0)&gt;0,"Champs manquants","OK"),"")</f>
        <v/>
      </c>
      <c r="AQ387" s="29">
        <f>IF(R387="","",IF(KPI!$C$4="","",IF(AO387="Clôturée","",IF(R387&lt;KPI!$C$4,"En retard",""))))</f>
        <v/>
      </c>
    </row>
    <row r="388" ht="20" customHeight="1">
      <c r="A388" s="21" t="n"/>
      <c r="B388" s="21" t="n"/>
      <c r="C388" s="31" t="n"/>
      <c r="D388" s="21" t="n"/>
      <c r="E388" s="21" t="n"/>
      <c r="F388" s="21" t="n"/>
      <c r="G388" s="21" t="n"/>
      <c r="H388" s="21" t="n"/>
      <c r="I388" s="21" t="n"/>
      <c r="J388" s="21" t="n"/>
      <c r="K388" s="21" t="n"/>
      <c r="L388" s="21" t="n"/>
      <c r="M388" s="21" t="n"/>
      <c r="N388" s="21" t="n"/>
      <c r="O388" s="21" t="n"/>
      <c r="P388" s="21" t="n"/>
      <c r="Q388" s="21" t="n"/>
      <c r="R388" s="31" t="n"/>
      <c r="S388" s="32" t="n"/>
      <c r="T388" s="32" t="n"/>
      <c r="U388" s="32" t="n"/>
      <c r="V388" s="28">
        <f>IF(S388="","",IF(T388="","",(T388-S388)*24))</f>
        <v/>
      </c>
      <c r="W388" s="28">
        <f>IF(S388="","",IF(U388="","",(U388-S388)*24))</f>
        <v/>
      </c>
      <c r="X388" s="21" t="n"/>
      <c r="Y388" s="29">
        <f>IF(V388="","",IF(X388="","",IF(V388&lt;=X388,"Oui","Non")))</f>
        <v/>
      </c>
      <c r="Z388" s="21" t="n"/>
      <c r="AA388" s="21" t="n"/>
      <c r="AB388" s="21" t="n"/>
      <c r="AC388" s="21" t="n"/>
      <c r="AD388" s="21" t="n"/>
      <c r="AE388" s="33" t="n"/>
      <c r="AF388" s="21" t="n"/>
      <c r="AG388" s="21" t="n"/>
      <c r="AH388" s="21" t="n"/>
      <c r="AI388" s="21" t="n"/>
      <c r="AJ388" s="21" t="n"/>
      <c r="AK388" s="21" t="n"/>
      <c r="AL388" s="21" t="n"/>
      <c r="AM388" s="21" t="n"/>
      <c r="AN388" s="21" t="n"/>
      <c r="AO388" s="21" t="n"/>
      <c r="AP388" s="29">
        <f>IF(AO388="Clôturée",IF(IF(U388="",1,0)+IF(AB388="",1,0)+IF(AG388="",1,0)+IF(AI388="",1,0)+IF(AM388="",1,0)&gt;0,"Champs manquants","OK"),"")</f>
        <v/>
      </c>
      <c r="AQ388" s="29">
        <f>IF(R388="","",IF(KPI!$C$4="","",IF(AO388="Clôturée","",IF(R388&lt;KPI!$C$4,"En retard",""))))</f>
        <v/>
      </c>
    </row>
    <row r="389" ht="20" customHeight="1">
      <c r="A389" s="21" t="n"/>
      <c r="B389" s="21" t="n"/>
      <c r="C389" s="31" t="n"/>
      <c r="D389" s="21" t="n"/>
      <c r="E389" s="21" t="n"/>
      <c r="F389" s="21" t="n"/>
      <c r="G389" s="21" t="n"/>
      <c r="H389" s="21" t="n"/>
      <c r="I389" s="21" t="n"/>
      <c r="J389" s="21" t="n"/>
      <c r="K389" s="21" t="n"/>
      <c r="L389" s="21" t="n"/>
      <c r="M389" s="21" t="n"/>
      <c r="N389" s="21" t="n"/>
      <c r="O389" s="21" t="n"/>
      <c r="P389" s="21" t="n"/>
      <c r="Q389" s="21" t="n"/>
      <c r="R389" s="31" t="n"/>
      <c r="S389" s="32" t="n"/>
      <c r="T389" s="32" t="n"/>
      <c r="U389" s="32" t="n"/>
      <c r="V389" s="28">
        <f>IF(S389="","",IF(T389="","",(T389-S389)*24))</f>
        <v/>
      </c>
      <c r="W389" s="28">
        <f>IF(S389="","",IF(U389="","",(U389-S389)*24))</f>
        <v/>
      </c>
      <c r="X389" s="21" t="n"/>
      <c r="Y389" s="29">
        <f>IF(V389="","",IF(X389="","",IF(V389&lt;=X389,"Oui","Non")))</f>
        <v/>
      </c>
      <c r="Z389" s="21" t="n"/>
      <c r="AA389" s="21" t="n"/>
      <c r="AB389" s="21" t="n"/>
      <c r="AC389" s="21" t="n"/>
      <c r="AD389" s="21" t="n"/>
      <c r="AE389" s="33" t="n"/>
      <c r="AF389" s="21" t="n"/>
      <c r="AG389" s="21" t="n"/>
      <c r="AH389" s="21" t="n"/>
      <c r="AI389" s="21" t="n"/>
      <c r="AJ389" s="21" t="n"/>
      <c r="AK389" s="21" t="n"/>
      <c r="AL389" s="21" t="n"/>
      <c r="AM389" s="21" t="n"/>
      <c r="AN389" s="21" t="n"/>
      <c r="AO389" s="21" t="n"/>
      <c r="AP389" s="29">
        <f>IF(AO389="Clôturée",IF(IF(U389="",1,0)+IF(AB389="",1,0)+IF(AG389="",1,0)+IF(AI389="",1,0)+IF(AM389="",1,0)&gt;0,"Champs manquants","OK"),"")</f>
        <v/>
      </c>
      <c r="AQ389" s="29">
        <f>IF(R389="","",IF(KPI!$C$4="","",IF(AO389="Clôturée","",IF(R389&lt;KPI!$C$4,"En retard",""))))</f>
        <v/>
      </c>
    </row>
    <row r="390" ht="20" customHeight="1">
      <c r="A390" s="21" t="n"/>
      <c r="B390" s="21" t="n"/>
      <c r="C390" s="31" t="n"/>
      <c r="D390" s="21" t="n"/>
      <c r="E390" s="21" t="n"/>
      <c r="F390" s="21" t="n"/>
      <c r="G390" s="21" t="n"/>
      <c r="H390" s="21" t="n"/>
      <c r="I390" s="21" t="n"/>
      <c r="J390" s="21" t="n"/>
      <c r="K390" s="21" t="n"/>
      <c r="L390" s="21" t="n"/>
      <c r="M390" s="21" t="n"/>
      <c r="N390" s="21" t="n"/>
      <c r="O390" s="21" t="n"/>
      <c r="P390" s="21" t="n"/>
      <c r="Q390" s="21" t="n"/>
      <c r="R390" s="31" t="n"/>
      <c r="S390" s="32" t="n"/>
      <c r="T390" s="32" t="n"/>
      <c r="U390" s="32" t="n"/>
      <c r="V390" s="28">
        <f>IF(S390="","",IF(T390="","",(T390-S390)*24))</f>
        <v/>
      </c>
      <c r="W390" s="28">
        <f>IF(S390="","",IF(U390="","",(U390-S390)*24))</f>
        <v/>
      </c>
      <c r="X390" s="21" t="n"/>
      <c r="Y390" s="29">
        <f>IF(V390="","",IF(X390="","",IF(V390&lt;=X390,"Oui","Non")))</f>
        <v/>
      </c>
      <c r="Z390" s="21" t="n"/>
      <c r="AA390" s="21" t="n"/>
      <c r="AB390" s="21" t="n"/>
      <c r="AC390" s="21" t="n"/>
      <c r="AD390" s="21" t="n"/>
      <c r="AE390" s="33" t="n"/>
      <c r="AF390" s="21" t="n"/>
      <c r="AG390" s="21" t="n"/>
      <c r="AH390" s="21" t="n"/>
      <c r="AI390" s="21" t="n"/>
      <c r="AJ390" s="21" t="n"/>
      <c r="AK390" s="21" t="n"/>
      <c r="AL390" s="21" t="n"/>
      <c r="AM390" s="21" t="n"/>
      <c r="AN390" s="21" t="n"/>
      <c r="AO390" s="21" t="n"/>
      <c r="AP390" s="29">
        <f>IF(AO390="Clôturée",IF(IF(U390="",1,0)+IF(AB390="",1,0)+IF(AG390="",1,0)+IF(AI390="",1,0)+IF(AM390="",1,0)&gt;0,"Champs manquants","OK"),"")</f>
        <v/>
      </c>
      <c r="AQ390" s="29">
        <f>IF(R390="","",IF(KPI!$C$4="","",IF(AO390="Clôturée","",IF(R390&lt;KPI!$C$4,"En retard",""))))</f>
        <v/>
      </c>
    </row>
    <row r="391" ht="20" customHeight="1">
      <c r="A391" s="21" t="n"/>
      <c r="B391" s="21" t="n"/>
      <c r="C391" s="31" t="n"/>
      <c r="D391" s="21" t="n"/>
      <c r="E391" s="21" t="n"/>
      <c r="F391" s="21" t="n"/>
      <c r="G391" s="21" t="n"/>
      <c r="H391" s="21" t="n"/>
      <c r="I391" s="21" t="n"/>
      <c r="J391" s="21" t="n"/>
      <c r="K391" s="21" t="n"/>
      <c r="L391" s="21" t="n"/>
      <c r="M391" s="21" t="n"/>
      <c r="N391" s="21" t="n"/>
      <c r="O391" s="21" t="n"/>
      <c r="P391" s="21" t="n"/>
      <c r="Q391" s="21" t="n"/>
      <c r="R391" s="31" t="n"/>
      <c r="S391" s="32" t="n"/>
      <c r="T391" s="32" t="n"/>
      <c r="U391" s="32" t="n"/>
      <c r="V391" s="28">
        <f>IF(S391="","",IF(T391="","",(T391-S391)*24))</f>
        <v/>
      </c>
      <c r="W391" s="28">
        <f>IF(S391="","",IF(U391="","",(U391-S391)*24))</f>
        <v/>
      </c>
      <c r="X391" s="21" t="n"/>
      <c r="Y391" s="29">
        <f>IF(V391="","",IF(X391="","",IF(V391&lt;=X391,"Oui","Non")))</f>
        <v/>
      </c>
      <c r="Z391" s="21" t="n"/>
      <c r="AA391" s="21" t="n"/>
      <c r="AB391" s="21" t="n"/>
      <c r="AC391" s="21" t="n"/>
      <c r="AD391" s="21" t="n"/>
      <c r="AE391" s="33" t="n"/>
      <c r="AF391" s="21" t="n"/>
      <c r="AG391" s="21" t="n"/>
      <c r="AH391" s="21" t="n"/>
      <c r="AI391" s="21" t="n"/>
      <c r="AJ391" s="21" t="n"/>
      <c r="AK391" s="21" t="n"/>
      <c r="AL391" s="21" t="n"/>
      <c r="AM391" s="21" t="n"/>
      <c r="AN391" s="21" t="n"/>
      <c r="AO391" s="21" t="n"/>
      <c r="AP391" s="29">
        <f>IF(AO391="Clôturée",IF(IF(U391="",1,0)+IF(AB391="",1,0)+IF(AG391="",1,0)+IF(AI391="",1,0)+IF(AM391="",1,0)&gt;0,"Champs manquants","OK"),"")</f>
        <v/>
      </c>
      <c r="AQ391" s="29">
        <f>IF(R391="","",IF(KPI!$C$4="","",IF(AO391="Clôturée","",IF(R391&lt;KPI!$C$4,"En retard",""))))</f>
        <v/>
      </c>
    </row>
    <row r="392" ht="20" customHeight="1">
      <c r="A392" s="21" t="n"/>
      <c r="B392" s="21" t="n"/>
      <c r="C392" s="31" t="n"/>
      <c r="D392" s="21" t="n"/>
      <c r="E392" s="21" t="n"/>
      <c r="F392" s="21" t="n"/>
      <c r="G392" s="21" t="n"/>
      <c r="H392" s="21" t="n"/>
      <c r="I392" s="21" t="n"/>
      <c r="J392" s="21" t="n"/>
      <c r="K392" s="21" t="n"/>
      <c r="L392" s="21" t="n"/>
      <c r="M392" s="21" t="n"/>
      <c r="N392" s="21" t="n"/>
      <c r="O392" s="21" t="n"/>
      <c r="P392" s="21" t="n"/>
      <c r="Q392" s="21" t="n"/>
      <c r="R392" s="31" t="n"/>
      <c r="S392" s="32" t="n"/>
      <c r="T392" s="32" t="n"/>
      <c r="U392" s="32" t="n"/>
      <c r="V392" s="28">
        <f>IF(S392="","",IF(T392="","",(T392-S392)*24))</f>
        <v/>
      </c>
      <c r="W392" s="28">
        <f>IF(S392="","",IF(U392="","",(U392-S392)*24))</f>
        <v/>
      </c>
      <c r="X392" s="21" t="n"/>
      <c r="Y392" s="29">
        <f>IF(V392="","",IF(X392="","",IF(V392&lt;=X392,"Oui","Non")))</f>
        <v/>
      </c>
      <c r="Z392" s="21" t="n"/>
      <c r="AA392" s="21" t="n"/>
      <c r="AB392" s="21" t="n"/>
      <c r="AC392" s="21" t="n"/>
      <c r="AD392" s="21" t="n"/>
      <c r="AE392" s="33" t="n"/>
      <c r="AF392" s="21" t="n"/>
      <c r="AG392" s="21" t="n"/>
      <c r="AH392" s="21" t="n"/>
      <c r="AI392" s="21" t="n"/>
      <c r="AJ392" s="21" t="n"/>
      <c r="AK392" s="21" t="n"/>
      <c r="AL392" s="21" t="n"/>
      <c r="AM392" s="21" t="n"/>
      <c r="AN392" s="21" t="n"/>
      <c r="AO392" s="21" t="n"/>
      <c r="AP392" s="29">
        <f>IF(AO392="Clôturée",IF(IF(U392="",1,0)+IF(AB392="",1,0)+IF(AG392="",1,0)+IF(AI392="",1,0)+IF(AM392="",1,0)&gt;0,"Champs manquants","OK"),"")</f>
        <v/>
      </c>
      <c r="AQ392" s="29">
        <f>IF(R392="","",IF(KPI!$C$4="","",IF(AO392="Clôturée","",IF(R392&lt;KPI!$C$4,"En retard",""))))</f>
        <v/>
      </c>
    </row>
    <row r="393" ht="20" customHeight="1">
      <c r="A393" s="21" t="n"/>
      <c r="B393" s="21" t="n"/>
      <c r="C393" s="31" t="n"/>
      <c r="D393" s="21" t="n"/>
      <c r="E393" s="21" t="n"/>
      <c r="F393" s="21" t="n"/>
      <c r="G393" s="21" t="n"/>
      <c r="H393" s="21" t="n"/>
      <c r="I393" s="21" t="n"/>
      <c r="J393" s="21" t="n"/>
      <c r="K393" s="21" t="n"/>
      <c r="L393" s="21" t="n"/>
      <c r="M393" s="21" t="n"/>
      <c r="N393" s="21" t="n"/>
      <c r="O393" s="21" t="n"/>
      <c r="P393" s="21" t="n"/>
      <c r="Q393" s="21" t="n"/>
      <c r="R393" s="31" t="n"/>
      <c r="S393" s="32" t="n"/>
      <c r="T393" s="32" t="n"/>
      <c r="U393" s="32" t="n"/>
      <c r="V393" s="28">
        <f>IF(S393="","",IF(T393="","",(T393-S393)*24))</f>
        <v/>
      </c>
      <c r="W393" s="28">
        <f>IF(S393="","",IF(U393="","",(U393-S393)*24))</f>
        <v/>
      </c>
      <c r="X393" s="21" t="n"/>
      <c r="Y393" s="29">
        <f>IF(V393="","",IF(X393="","",IF(V393&lt;=X393,"Oui","Non")))</f>
        <v/>
      </c>
      <c r="Z393" s="21" t="n"/>
      <c r="AA393" s="21" t="n"/>
      <c r="AB393" s="21" t="n"/>
      <c r="AC393" s="21" t="n"/>
      <c r="AD393" s="21" t="n"/>
      <c r="AE393" s="33" t="n"/>
      <c r="AF393" s="21" t="n"/>
      <c r="AG393" s="21" t="n"/>
      <c r="AH393" s="21" t="n"/>
      <c r="AI393" s="21" t="n"/>
      <c r="AJ393" s="21" t="n"/>
      <c r="AK393" s="21" t="n"/>
      <c r="AL393" s="21" t="n"/>
      <c r="AM393" s="21" t="n"/>
      <c r="AN393" s="21" t="n"/>
      <c r="AO393" s="21" t="n"/>
      <c r="AP393" s="29">
        <f>IF(AO393="Clôturée",IF(IF(U393="",1,0)+IF(AB393="",1,0)+IF(AG393="",1,0)+IF(AI393="",1,0)+IF(AM393="",1,0)&gt;0,"Champs manquants","OK"),"")</f>
        <v/>
      </c>
      <c r="AQ393" s="29">
        <f>IF(R393="","",IF(KPI!$C$4="","",IF(AO393="Clôturée","",IF(R393&lt;KPI!$C$4,"En retard",""))))</f>
        <v/>
      </c>
    </row>
    <row r="394" ht="20" customHeight="1">
      <c r="A394" s="21" t="n"/>
      <c r="B394" s="21" t="n"/>
      <c r="C394" s="31" t="n"/>
      <c r="D394" s="21" t="n"/>
      <c r="E394" s="21" t="n"/>
      <c r="F394" s="21" t="n"/>
      <c r="G394" s="21" t="n"/>
      <c r="H394" s="21" t="n"/>
      <c r="I394" s="21" t="n"/>
      <c r="J394" s="21" t="n"/>
      <c r="K394" s="21" t="n"/>
      <c r="L394" s="21" t="n"/>
      <c r="M394" s="21" t="n"/>
      <c r="N394" s="21" t="n"/>
      <c r="O394" s="21" t="n"/>
      <c r="P394" s="21" t="n"/>
      <c r="Q394" s="21" t="n"/>
      <c r="R394" s="31" t="n"/>
      <c r="S394" s="32" t="n"/>
      <c r="T394" s="32" t="n"/>
      <c r="U394" s="32" t="n"/>
      <c r="V394" s="28">
        <f>IF(S394="","",IF(T394="","",(T394-S394)*24))</f>
        <v/>
      </c>
      <c r="W394" s="28">
        <f>IF(S394="","",IF(U394="","",(U394-S394)*24))</f>
        <v/>
      </c>
      <c r="X394" s="21" t="n"/>
      <c r="Y394" s="29">
        <f>IF(V394="","",IF(X394="","",IF(V394&lt;=X394,"Oui","Non")))</f>
        <v/>
      </c>
      <c r="Z394" s="21" t="n"/>
      <c r="AA394" s="21" t="n"/>
      <c r="AB394" s="21" t="n"/>
      <c r="AC394" s="21" t="n"/>
      <c r="AD394" s="21" t="n"/>
      <c r="AE394" s="33" t="n"/>
      <c r="AF394" s="21" t="n"/>
      <c r="AG394" s="21" t="n"/>
      <c r="AH394" s="21" t="n"/>
      <c r="AI394" s="21" t="n"/>
      <c r="AJ394" s="21" t="n"/>
      <c r="AK394" s="21" t="n"/>
      <c r="AL394" s="21" t="n"/>
      <c r="AM394" s="21" t="n"/>
      <c r="AN394" s="21" t="n"/>
      <c r="AO394" s="21" t="n"/>
      <c r="AP394" s="29">
        <f>IF(AO394="Clôturée",IF(IF(U394="",1,0)+IF(AB394="",1,0)+IF(AG394="",1,0)+IF(AI394="",1,0)+IF(AM394="",1,0)&gt;0,"Champs manquants","OK"),"")</f>
        <v/>
      </c>
      <c r="AQ394" s="29">
        <f>IF(R394="","",IF(KPI!$C$4="","",IF(AO394="Clôturée","",IF(R394&lt;KPI!$C$4,"En retard",""))))</f>
        <v/>
      </c>
    </row>
    <row r="395" ht="20" customHeight="1">
      <c r="A395" s="21" t="n"/>
      <c r="B395" s="21" t="n"/>
      <c r="C395" s="31" t="n"/>
      <c r="D395" s="21" t="n"/>
      <c r="E395" s="21" t="n"/>
      <c r="F395" s="21" t="n"/>
      <c r="G395" s="21" t="n"/>
      <c r="H395" s="21" t="n"/>
      <c r="I395" s="21" t="n"/>
      <c r="J395" s="21" t="n"/>
      <c r="K395" s="21" t="n"/>
      <c r="L395" s="21" t="n"/>
      <c r="M395" s="21" t="n"/>
      <c r="N395" s="21" t="n"/>
      <c r="O395" s="21" t="n"/>
      <c r="P395" s="21" t="n"/>
      <c r="Q395" s="21" t="n"/>
      <c r="R395" s="31" t="n"/>
      <c r="S395" s="32" t="n"/>
      <c r="T395" s="32" t="n"/>
      <c r="U395" s="32" t="n"/>
      <c r="V395" s="28">
        <f>IF(S395="","",IF(T395="","",(T395-S395)*24))</f>
        <v/>
      </c>
      <c r="W395" s="28">
        <f>IF(S395="","",IF(U395="","",(U395-S395)*24))</f>
        <v/>
      </c>
      <c r="X395" s="21" t="n"/>
      <c r="Y395" s="29">
        <f>IF(V395="","",IF(X395="","",IF(V395&lt;=X395,"Oui","Non")))</f>
        <v/>
      </c>
      <c r="Z395" s="21" t="n"/>
      <c r="AA395" s="21" t="n"/>
      <c r="AB395" s="21" t="n"/>
      <c r="AC395" s="21" t="n"/>
      <c r="AD395" s="21" t="n"/>
      <c r="AE395" s="33" t="n"/>
      <c r="AF395" s="21" t="n"/>
      <c r="AG395" s="21" t="n"/>
      <c r="AH395" s="21" t="n"/>
      <c r="AI395" s="21" t="n"/>
      <c r="AJ395" s="21" t="n"/>
      <c r="AK395" s="21" t="n"/>
      <c r="AL395" s="21" t="n"/>
      <c r="AM395" s="21" t="n"/>
      <c r="AN395" s="21" t="n"/>
      <c r="AO395" s="21" t="n"/>
      <c r="AP395" s="29">
        <f>IF(AO395="Clôturée",IF(IF(U395="",1,0)+IF(AB395="",1,0)+IF(AG395="",1,0)+IF(AI395="",1,0)+IF(AM395="",1,0)&gt;0,"Champs manquants","OK"),"")</f>
        <v/>
      </c>
      <c r="AQ395" s="29">
        <f>IF(R395="","",IF(KPI!$C$4="","",IF(AO395="Clôturée","",IF(R395&lt;KPI!$C$4,"En retard",""))))</f>
        <v/>
      </c>
    </row>
    <row r="396" ht="20" customHeight="1">
      <c r="A396" s="21" t="n"/>
      <c r="B396" s="21" t="n"/>
      <c r="C396" s="31" t="n"/>
      <c r="D396" s="21" t="n"/>
      <c r="E396" s="21" t="n"/>
      <c r="F396" s="21" t="n"/>
      <c r="G396" s="21" t="n"/>
      <c r="H396" s="21" t="n"/>
      <c r="I396" s="21" t="n"/>
      <c r="J396" s="21" t="n"/>
      <c r="K396" s="21" t="n"/>
      <c r="L396" s="21" t="n"/>
      <c r="M396" s="21" t="n"/>
      <c r="N396" s="21" t="n"/>
      <c r="O396" s="21" t="n"/>
      <c r="P396" s="21" t="n"/>
      <c r="Q396" s="21" t="n"/>
      <c r="R396" s="31" t="n"/>
      <c r="S396" s="32" t="n"/>
      <c r="T396" s="32" t="n"/>
      <c r="U396" s="32" t="n"/>
      <c r="V396" s="28">
        <f>IF(S396="","",IF(T396="","",(T396-S396)*24))</f>
        <v/>
      </c>
      <c r="W396" s="28">
        <f>IF(S396="","",IF(U396="","",(U396-S396)*24))</f>
        <v/>
      </c>
      <c r="X396" s="21" t="n"/>
      <c r="Y396" s="29">
        <f>IF(V396="","",IF(X396="","",IF(V396&lt;=X396,"Oui","Non")))</f>
        <v/>
      </c>
      <c r="Z396" s="21" t="n"/>
      <c r="AA396" s="21" t="n"/>
      <c r="AB396" s="21" t="n"/>
      <c r="AC396" s="21" t="n"/>
      <c r="AD396" s="21" t="n"/>
      <c r="AE396" s="33" t="n"/>
      <c r="AF396" s="21" t="n"/>
      <c r="AG396" s="21" t="n"/>
      <c r="AH396" s="21" t="n"/>
      <c r="AI396" s="21" t="n"/>
      <c r="AJ396" s="21" t="n"/>
      <c r="AK396" s="21" t="n"/>
      <c r="AL396" s="21" t="n"/>
      <c r="AM396" s="21" t="n"/>
      <c r="AN396" s="21" t="n"/>
      <c r="AO396" s="21" t="n"/>
      <c r="AP396" s="29">
        <f>IF(AO396="Clôturée",IF(IF(U396="",1,0)+IF(AB396="",1,0)+IF(AG396="",1,0)+IF(AI396="",1,0)+IF(AM396="",1,0)&gt;0,"Champs manquants","OK"),"")</f>
        <v/>
      </c>
      <c r="AQ396" s="29">
        <f>IF(R396="","",IF(KPI!$C$4="","",IF(AO396="Clôturée","",IF(R396&lt;KPI!$C$4,"En retard",""))))</f>
        <v/>
      </c>
    </row>
    <row r="397" ht="20" customHeight="1">
      <c r="A397" s="21" t="n"/>
      <c r="B397" s="21" t="n"/>
      <c r="C397" s="31" t="n"/>
      <c r="D397" s="21" t="n"/>
      <c r="E397" s="21" t="n"/>
      <c r="F397" s="21" t="n"/>
      <c r="G397" s="21" t="n"/>
      <c r="H397" s="21" t="n"/>
      <c r="I397" s="21" t="n"/>
      <c r="J397" s="21" t="n"/>
      <c r="K397" s="21" t="n"/>
      <c r="L397" s="21" t="n"/>
      <c r="M397" s="21" t="n"/>
      <c r="N397" s="21" t="n"/>
      <c r="O397" s="21" t="n"/>
      <c r="P397" s="21" t="n"/>
      <c r="Q397" s="21" t="n"/>
      <c r="R397" s="31" t="n"/>
      <c r="S397" s="32" t="n"/>
      <c r="T397" s="32" t="n"/>
      <c r="U397" s="32" t="n"/>
      <c r="V397" s="28">
        <f>IF(S397="","",IF(T397="","",(T397-S397)*24))</f>
        <v/>
      </c>
      <c r="W397" s="28">
        <f>IF(S397="","",IF(U397="","",(U397-S397)*24))</f>
        <v/>
      </c>
      <c r="X397" s="21" t="n"/>
      <c r="Y397" s="29">
        <f>IF(V397="","",IF(X397="","",IF(V397&lt;=X397,"Oui","Non")))</f>
        <v/>
      </c>
      <c r="Z397" s="21" t="n"/>
      <c r="AA397" s="21" t="n"/>
      <c r="AB397" s="21" t="n"/>
      <c r="AC397" s="21" t="n"/>
      <c r="AD397" s="21" t="n"/>
      <c r="AE397" s="33" t="n"/>
      <c r="AF397" s="21" t="n"/>
      <c r="AG397" s="21" t="n"/>
      <c r="AH397" s="21" t="n"/>
      <c r="AI397" s="21" t="n"/>
      <c r="AJ397" s="21" t="n"/>
      <c r="AK397" s="21" t="n"/>
      <c r="AL397" s="21" t="n"/>
      <c r="AM397" s="21" t="n"/>
      <c r="AN397" s="21" t="n"/>
      <c r="AO397" s="21" t="n"/>
      <c r="AP397" s="29">
        <f>IF(AO397="Clôturée",IF(IF(U397="",1,0)+IF(AB397="",1,0)+IF(AG397="",1,0)+IF(AI397="",1,0)+IF(AM397="",1,0)&gt;0,"Champs manquants","OK"),"")</f>
        <v/>
      </c>
      <c r="AQ397" s="29">
        <f>IF(R397="","",IF(KPI!$C$4="","",IF(AO397="Clôturée","",IF(R397&lt;KPI!$C$4,"En retard",""))))</f>
        <v/>
      </c>
    </row>
    <row r="398" ht="20" customHeight="1">
      <c r="A398" s="21" t="n"/>
      <c r="B398" s="21" t="n"/>
      <c r="C398" s="31" t="n"/>
      <c r="D398" s="21" t="n"/>
      <c r="E398" s="21" t="n"/>
      <c r="F398" s="21" t="n"/>
      <c r="G398" s="21" t="n"/>
      <c r="H398" s="21" t="n"/>
      <c r="I398" s="21" t="n"/>
      <c r="J398" s="21" t="n"/>
      <c r="K398" s="21" t="n"/>
      <c r="L398" s="21" t="n"/>
      <c r="M398" s="21" t="n"/>
      <c r="N398" s="21" t="n"/>
      <c r="O398" s="21" t="n"/>
      <c r="P398" s="21" t="n"/>
      <c r="Q398" s="21" t="n"/>
      <c r="R398" s="31" t="n"/>
      <c r="S398" s="32" t="n"/>
      <c r="T398" s="32" t="n"/>
      <c r="U398" s="32" t="n"/>
      <c r="V398" s="28">
        <f>IF(S398="","",IF(T398="","",(T398-S398)*24))</f>
        <v/>
      </c>
      <c r="W398" s="28">
        <f>IF(S398="","",IF(U398="","",(U398-S398)*24))</f>
        <v/>
      </c>
      <c r="X398" s="21" t="n"/>
      <c r="Y398" s="29">
        <f>IF(V398="","",IF(X398="","",IF(V398&lt;=X398,"Oui","Non")))</f>
        <v/>
      </c>
      <c r="Z398" s="21" t="n"/>
      <c r="AA398" s="21" t="n"/>
      <c r="AB398" s="21" t="n"/>
      <c r="AC398" s="21" t="n"/>
      <c r="AD398" s="21" t="n"/>
      <c r="AE398" s="33" t="n"/>
      <c r="AF398" s="21" t="n"/>
      <c r="AG398" s="21" t="n"/>
      <c r="AH398" s="21" t="n"/>
      <c r="AI398" s="21" t="n"/>
      <c r="AJ398" s="21" t="n"/>
      <c r="AK398" s="21" t="n"/>
      <c r="AL398" s="21" t="n"/>
      <c r="AM398" s="21" t="n"/>
      <c r="AN398" s="21" t="n"/>
      <c r="AO398" s="21" t="n"/>
      <c r="AP398" s="29">
        <f>IF(AO398="Clôturée",IF(IF(U398="",1,0)+IF(AB398="",1,0)+IF(AG398="",1,0)+IF(AI398="",1,0)+IF(AM398="",1,0)&gt;0,"Champs manquants","OK"),"")</f>
        <v/>
      </c>
      <c r="AQ398" s="29">
        <f>IF(R398="","",IF(KPI!$C$4="","",IF(AO398="Clôturée","",IF(R398&lt;KPI!$C$4,"En retard",""))))</f>
        <v/>
      </c>
    </row>
    <row r="399" ht="20" customHeight="1">
      <c r="A399" s="21" t="n"/>
      <c r="B399" s="21" t="n"/>
      <c r="C399" s="31" t="n"/>
      <c r="D399" s="21" t="n"/>
      <c r="E399" s="21" t="n"/>
      <c r="F399" s="21" t="n"/>
      <c r="G399" s="21" t="n"/>
      <c r="H399" s="21" t="n"/>
      <c r="I399" s="21" t="n"/>
      <c r="J399" s="21" t="n"/>
      <c r="K399" s="21" t="n"/>
      <c r="L399" s="21" t="n"/>
      <c r="M399" s="21" t="n"/>
      <c r="N399" s="21" t="n"/>
      <c r="O399" s="21" t="n"/>
      <c r="P399" s="21" t="n"/>
      <c r="Q399" s="21" t="n"/>
      <c r="R399" s="31" t="n"/>
      <c r="S399" s="32" t="n"/>
      <c r="T399" s="32" t="n"/>
      <c r="U399" s="32" t="n"/>
      <c r="V399" s="28">
        <f>IF(S399="","",IF(T399="","",(T399-S399)*24))</f>
        <v/>
      </c>
      <c r="W399" s="28">
        <f>IF(S399="","",IF(U399="","",(U399-S399)*24))</f>
        <v/>
      </c>
      <c r="X399" s="21" t="n"/>
      <c r="Y399" s="29">
        <f>IF(V399="","",IF(X399="","",IF(V399&lt;=X399,"Oui","Non")))</f>
        <v/>
      </c>
      <c r="Z399" s="21" t="n"/>
      <c r="AA399" s="21" t="n"/>
      <c r="AB399" s="21" t="n"/>
      <c r="AC399" s="21" t="n"/>
      <c r="AD399" s="21" t="n"/>
      <c r="AE399" s="33" t="n"/>
      <c r="AF399" s="21" t="n"/>
      <c r="AG399" s="21" t="n"/>
      <c r="AH399" s="21" t="n"/>
      <c r="AI399" s="21" t="n"/>
      <c r="AJ399" s="21" t="n"/>
      <c r="AK399" s="21" t="n"/>
      <c r="AL399" s="21" t="n"/>
      <c r="AM399" s="21" t="n"/>
      <c r="AN399" s="21" t="n"/>
      <c r="AO399" s="21" t="n"/>
      <c r="AP399" s="29">
        <f>IF(AO399="Clôturée",IF(IF(U399="",1,0)+IF(AB399="",1,0)+IF(AG399="",1,0)+IF(AI399="",1,0)+IF(AM399="",1,0)&gt;0,"Champs manquants","OK"),"")</f>
        <v/>
      </c>
      <c r="AQ399" s="29">
        <f>IF(R399="","",IF(KPI!$C$4="","",IF(AO399="Clôturée","",IF(R399&lt;KPI!$C$4,"En retard",""))))</f>
        <v/>
      </c>
    </row>
    <row r="400" ht="20" customHeight="1">
      <c r="A400" s="21" t="n"/>
      <c r="B400" s="21" t="n"/>
      <c r="C400" s="31" t="n"/>
      <c r="D400" s="21" t="n"/>
      <c r="E400" s="21" t="n"/>
      <c r="F400" s="21" t="n"/>
      <c r="G400" s="21" t="n"/>
      <c r="H400" s="21" t="n"/>
      <c r="I400" s="21" t="n"/>
      <c r="J400" s="21" t="n"/>
      <c r="K400" s="21" t="n"/>
      <c r="L400" s="21" t="n"/>
      <c r="M400" s="21" t="n"/>
      <c r="N400" s="21" t="n"/>
      <c r="O400" s="21" t="n"/>
      <c r="P400" s="21" t="n"/>
      <c r="Q400" s="21" t="n"/>
      <c r="R400" s="31" t="n"/>
      <c r="S400" s="32" t="n"/>
      <c r="T400" s="32" t="n"/>
      <c r="U400" s="32" t="n"/>
      <c r="V400" s="28">
        <f>IF(S400="","",IF(T400="","",(T400-S400)*24))</f>
        <v/>
      </c>
      <c r="W400" s="28">
        <f>IF(S400="","",IF(U400="","",(U400-S400)*24))</f>
        <v/>
      </c>
      <c r="X400" s="21" t="n"/>
      <c r="Y400" s="29">
        <f>IF(V400="","",IF(X400="","",IF(V400&lt;=X400,"Oui","Non")))</f>
        <v/>
      </c>
      <c r="Z400" s="21" t="n"/>
      <c r="AA400" s="21" t="n"/>
      <c r="AB400" s="21" t="n"/>
      <c r="AC400" s="21" t="n"/>
      <c r="AD400" s="21" t="n"/>
      <c r="AE400" s="33" t="n"/>
      <c r="AF400" s="21" t="n"/>
      <c r="AG400" s="21" t="n"/>
      <c r="AH400" s="21" t="n"/>
      <c r="AI400" s="21" t="n"/>
      <c r="AJ400" s="21" t="n"/>
      <c r="AK400" s="21" t="n"/>
      <c r="AL400" s="21" t="n"/>
      <c r="AM400" s="21" t="n"/>
      <c r="AN400" s="21" t="n"/>
      <c r="AO400" s="21" t="n"/>
      <c r="AP400" s="29">
        <f>IF(AO400="Clôturée",IF(IF(U400="",1,0)+IF(AB400="",1,0)+IF(AG400="",1,0)+IF(AI400="",1,0)+IF(AM400="",1,0)&gt;0,"Champs manquants","OK"),"")</f>
        <v/>
      </c>
      <c r="AQ400" s="29">
        <f>IF(R400="","",IF(KPI!$C$4="","",IF(AO400="Clôturée","",IF(R400&lt;KPI!$C$4,"En retard",""))))</f>
        <v/>
      </c>
    </row>
    <row r="401" ht="20" customHeight="1">
      <c r="A401" s="21" t="n"/>
      <c r="B401" s="21" t="n"/>
      <c r="C401" s="31" t="n"/>
      <c r="D401" s="21" t="n"/>
      <c r="E401" s="21" t="n"/>
      <c r="F401" s="21" t="n"/>
      <c r="G401" s="21" t="n"/>
      <c r="H401" s="21" t="n"/>
      <c r="I401" s="21" t="n"/>
      <c r="J401" s="21" t="n"/>
      <c r="K401" s="21" t="n"/>
      <c r="L401" s="21" t="n"/>
      <c r="M401" s="21" t="n"/>
      <c r="N401" s="21" t="n"/>
      <c r="O401" s="21" t="n"/>
      <c r="P401" s="21" t="n"/>
      <c r="Q401" s="21" t="n"/>
      <c r="R401" s="31" t="n"/>
      <c r="S401" s="32" t="n"/>
      <c r="T401" s="32" t="n"/>
      <c r="U401" s="32" t="n"/>
      <c r="V401" s="28">
        <f>IF(S401="","",IF(T401="","",(T401-S401)*24))</f>
        <v/>
      </c>
      <c r="W401" s="28">
        <f>IF(S401="","",IF(U401="","",(U401-S401)*24))</f>
        <v/>
      </c>
      <c r="X401" s="21" t="n"/>
      <c r="Y401" s="29">
        <f>IF(V401="","",IF(X401="","",IF(V401&lt;=X401,"Oui","Non")))</f>
        <v/>
      </c>
      <c r="Z401" s="21" t="n"/>
      <c r="AA401" s="21" t="n"/>
      <c r="AB401" s="21" t="n"/>
      <c r="AC401" s="21" t="n"/>
      <c r="AD401" s="21" t="n"/>
      <c r="AE401" s="33" t="n"/>
      <c r="AF401" s="21" t="n"/>
      <c r="AG401" s="21" t="n"/>
      <c r="AH401" s="21" t="n"/>
      <c r="AI401" s="21" t="n"/>
      <c r="AJ401" s="21" t="n"/>
      <c r="AK401" s="21" t="n"/>
      <c r="AL401" s="21" t="n"/>
      <c r="AM401" s="21" t="n"/>
      <c r="AN401" s="21" t="n"/>
      <c r="AO401" s="21" t="n"/>
      <c r="AP401" s="29">
        <f>IF(AO401="Clôturée",IF(IF(U401="",1,0)+IF(AB401="",1,0)+IF(AG401="",1,0)+IF(AI401="",1,0)+IF(AM401="",1,0)&gt;0,"Champs manquants","OK"),"")</f>
        <v/>
      </c>
      <c r="AQ401" s="29">
        <f>IF(R401="","",IF(KPI!$C$4="","",IF(AO401="Clôturée","",IF(R401&lt;KPI!$C$4,"En retard",""))))</f>
        <v/>
      </c>
    </row>
    <row r="402" ht="20" customHeight="1">
      <c r="A402" s="21" t="n"/>
      <c r="B402" s="21" t="n"/>
      <c r="C402" s="31" t="n"/>
      <c r="D402" s="21" t="n"/>
      <c r="E402" s="21" t="n"/>
      <c r="F402" s="21" t="n"/>
      <c r="G402" s="21" t="n"/>
      <c r="H402" s="21" t="n"/>
      <c r="I402" s="21" t="n"/>
      <c r="J402" s="21" t="n"/>
      <c r="K402" s="21" t="n"/>
      <c r="L402" s="21" t="n"/>
      <c r="M402" s="21" t="n"/>
      <c r="N402" s="21" t="n"/>
      <c r="O402" s="21" t="n"/>
      <c r="P402" s="21" t="n"/>
      <c r="Q402" s="21" t="n"/>
      <c r="R402" s="31" t="n"/>
      <c r="S402" s="32" t="n"/>
      <c r="T402" s="32" t="n"/>
      <c r="U402" s="32" t="n"/>
      <c r="V402" s="28">
        <f>IF(S402="","",IF(T402="","",(T402-S402)*24))</f>
        <v/>
      </c>
      <c r="W402" s="28">
        <f>IF(S402="","",IF(U402="","",(U402-S402)*24))</f>
        <v/>
      </c>
      <c r="X402" s="21" t="n"/>
      <c r="Y402" s="29">
        <f>IF(V402="","",IF(X402="","",IF(V402&lt;=X402,"Oui","Non")))</f>
        <v/>
      </c>
      <c r="Z402" s="21" t="n"/>
      <c r="AA402" s="21" t="n"/>
      <c r="AB402" s="21" t="n"/>
      <c r="AC402" s="21" t="n"/>
      <c r="AD402" s="21" t="n"/>
      <c r="AE402" s="33" t="n"/>
      <c r="AF402" s="21" t="n"/>
      <c r="AG402" s="21" t="n"/>
      <c r="AH402" s="21" t="n"/>
      <c r="AI402" s="21" t="n"/>
      <c r="AJ402" s="21" t="n"/>
      <c r="AK402" s="21" t="n"/>
      <c r="AL402" s="21" t="n"/>
      <c r="AM402" s="21" t="n"/>
      <c r="AN402" s="21" t="n"/>
      <c r="AO402" s="21" t="n"/>
      <c r="AP402" s="29">
        <f>IF(AO402="Clôturée",IF(IF(U402="",1,0)+IF(AB402="",1,0)+IF(AG402="",1,0)+IF(AI402="",1,0)+IF(AM402="",1,0)&gt;0,"Champs manquants","OK"),"")</f>
        <v/>
      </c>
      <c r="AQ402" s="29">
        <f>IF(R402="","",IF(KPI!$C$4="","",IF(AO402="Clôturée","",IF(R402&lt;KPI!$C$4,"En retard",""))))</f>
        <v/>
      </c>
    </row>
    <row r="403" ht="20" customHeight="1">
      <c r="A403" s="21" t="n"/>
      <c r="B403" s="21" t="n"/>
      <c r="C403" s="31" t="n"/>
      <c r="D403" s="21" t="n"/>
      <c r="E403" s="21" t="n"/>
      <c r="F403" s="21" t="n"/>
      <c r="G403" s="21" t="n"/>
      <c r="H403" s="21" t="n"/>
      <c r="I403" s="21" t="n"/>
      <c r="J403" s="21" t="n"/>
      <c r="K403" s="21" t="n"/>
      <c r="L403" s="21" t="n"/>
      <c r="M403" s="21" t="n"/>
      <c r="N403" s="21" t="n"/>
      <c r="O403" s="21" t="n"/>
      <c r="P403" s="21" t="n"/>
      <c r="Q403" s="21" t="n"/>
      <c r="R403" s="31" t="n"/>
      <c r="S403" s="32" t="n"/>
      <c r="T403" s="32" t="n"/>
      <c r="U403" s="32" t="n"/>
      <c r="V403" s="28">
        <f>IF(S403="","",IF(T403="","",(T403-S403)*24))</f>
        <v/>
      </c>
      <c r="W403" s="28">
        <f>IF(S403="","",IF(U403="","",(U403-S403)*24))</f>
        <v/>
      </c>
      <c r="X403" s="21" t="n"/>
      <c r="Y403" s="29">
        <f>IF(V403="","",IF(X403="","",IF(V403&lt;=X403,"Oui","Non")))</f>
        <v/>
      </c>
      <c r="Z403" s="21" t="n"/>
      <c r="AA403" s="21" t="n"/>
      <c r="AB403" s="21" t="n"/>
      <c r="AC403" s="21" t="n"/>
      <c r="AD403" s="21" t="n"/>
      <c r="AE403" s="33" t="n"/>
      <c r="AF403" s="21" t="n"/>
      <c r="AG403" s="21" t="n"/>
      <c r="AH403" s="21" t="n"/>
      <c r="AI403" s="21" t="n"/>
      <c r="AJ403" s="21" t="n"/>
      <c r="AK403" s="21" t="n"/>
      <c r="AL403" s="21" t="n"/>
      <c r="AM403" s="21" t="n"/>
      <c r="AN403" s="21" t="n"/>
      <c r="AO403" s="21" t="n"/>
      <c r="AP403" s="29">
        <f>IF(AO403="Clôturée",IF(IF(U403="",1,0)+IF(AB403="",1,0)+IF(AG403="",1,0)+IF(AI403="",1,0)+IF(AM403="",1,0)&gt;0,"Champs manquants","OK"),"")</f>
        <v/>
      </c>
      <c r="AQ403" s="29">
        <f>IF(R403="","",IF(KPI!$C$4="","",IF(AO403="Clôturée","",IF(R403&lt;KPI!$C$4,"En retard",""))))</f>
        <v/>
      </c>
    </row>
    <row r="404" ht="20" customHeight="1">
      <c r="A404" s="21" t="n"/>
      <c r="B404" s="21" t="n"/>
      <c r="C404" s="31" t="n"/>
      <c r="D404" s="21" t="n"/>
      <c r="E404" s="21" t="n"/>
      <c r="F404" s="21" t="n"/>
      <c r="G404" s="21" t="n"/>
      <c r="H404" s="21" t="n"/>
      <c r="I404" s="21" t="n"/>
      <c r="J404" s="21" t="n"/>
      <c r="K404" s="21" t="n"/>
      <c r="L404" s="21" t="n"/>
      <c r="M404" s="21" t="n"/>
      <c r="N404" s="21" t="n"/>
      <c r="O404" s="21" t="n"/>
      <c r="P404" s="21" t="n"/>
      <c r="Q404" s="21" t="n"/>
      <c r="R404" s="31" t="n"/>
      <c r="S404" s="32" t="n"/>
      <c r="T404" s="32" t="n"/>
      <c r="U404" s="32" t="n"/>
      <c r="V404" s="28">
        <f>IF(S404="","",IF(T404="","",(T404-S404)*24))</f>
        <v/>
      </c>
      <c r="W404" s="28">
        <f>IF(S404="","",IF(U404="","",(U404-S404)*24))</f>
        <v/>
      </c>
      <c r="X404" s="21" t="n"/>
      <c r="Y404" s="29">
        <f>IF(V404="","",IF(X404="","",IF(V404&lt;=X404,"Oui","Non")))</f>
        <v/>
      </c>
      <c r="Z404" s="21" t="n"/>
      <c r="AA404" s="21" t="n"/>
      <c r="AB404" s="21" t="n"/>
      <c r="AC404" s="21" t="n"/>
      <c r="AD404" s="21" t="n"/>
      <c r="AE404" s="33" t="n"/>
      <c r="AF404" s="21" t="n"/>
      <c r="AG404" s="21" t="n"/>
      <c r="AH404" s="21" t="n"/>
      <c r="AI404" s="21" t="n"/>
      <c r="AJ404" s="21" t="n"/>
      <c r="AK404" s="21" t="n"/>
      <c r="AL404" s="21" t="n"/>
      <c r="AM404" s="21" t="n"/>
      <c r="AN404" s="21" t="n"/>
      <c r="AO404" s="21" t="n"/>
      <c r="AP404" s="29">
        <f>IF(AO404="Clôturée",IF(IF(U404="",1,0)+IF(AB404="",1,0)+IF(AG404="",1,0)+IF(AI404="",1,0)+IF(AM404="",1,0)&gt;0,"Champs manquants","OK"),"")</f>
        <v/>
      </c>
      <c r="AQ404" s="29">
        <f>IF(R404="","",IF(KPI!$C$4="","",IF(AO404="Clôturée","",IF(R404&lt;KPI!$C$4,"En retard",""))))</f>
        <v/>
      </c>
    </row>
    <row r="405" ht="20" customHeight="1">
      <c r="A405" s="21" t="n"/>
      <c r="B405" s="21" t="n"/>
      <c r="C405" s="31" t="n"/>
      <c r="D405" s="21" t="n"/>
      <c r="E405" s="21" t="n"/>
      <c r="F405" s="21" t="n"/>
      <c r="G405" s="21" t="n"/>
      <c r="H405" s="21" t="n"/>
      <c r="I405" s="21" t="n"/>
      <c r="J405" s="21" t="n"/>
      <c r="K405" s="21" t="n"/>
      <c r="L405" s="21" t="n"/>
      <c r="M405" s="21" t="n"/>
      <c r="N405" s="21" t="n"/>
      <c r="O405" s="21" t="n"/>
      <c r="P405" s="21" t="n"/>
      <c r="Q405" s="21" t="n"/>
      <c r="R405" s="31" t="n"/>
      <c r="S405" s="32" t="n"/>
      <c r="T405" s="32" t="n"/>
      <c r="U405" s="32" t="n"/>
      <c r="V405" s="28">
        <f>IF(S405="","",IF(T405="","",(T405-S405)*24))</f>
        <v/>
      </c>
      <c r="W405" s="28">
        <f>IF(S405="","",IF(U405="","",(U405-S405)*24))</f>
        <v/>
      </c>
      <c r="X405" s="21" t="n"/>
      <c r="Y405" s="29">
        <f>IF(V405="","",IF(X405="","",IF(V405&lt;=X405,"Oui","Non")))</f>
        <v/>
      </c>
      <c r="Z405" s="21" t="n"/>
      <c r="AA405" s="21" t="n"/>
      <c r="AB405" s="21" t="n"/>
      <c r="AC405" s="21" t="n"/>
      <c r="AD405" s="21" t="n"/>
      <c r="AE405" s="33" t="n"/>
      <c r="AF405" s="21" t="n"/>
      <c r="AG405" s="21" t="n"/>
      <c r="AH405" s="21" t="n"/>
      <c r="AI405" s="21" t="n"/>
      <c r="AJ405" s="21" t="n"/>
      <c r="AK405" s="21" t="n"/>
      <c r="AL405" s="21" t="n"/>
      <c r="AM405" s="21" t="n"/>
      <c r="AN405" s="21" t="n"/>
      <c r="AO405" s="21" t="n"/>
      <c r="AP405" s="29">
        <f>IF(AO405="Clôturée",IF(IF(U405="",1,0)+IF(AB405="",1,0)+IF(AG405="",1,0)+IF(AI405="",1,0)+IF(AM405="",1,0)&gt;0,"Champs manquants","OK"),"")</f>
        <v/>
      </c>
      <c r="AQ405" s="29">
        <f>IF(R405="","",IF(KPI!$C$4="","",IF(AO405="Clôturée","",IF(R405&lt;KPI!$C$4,"En retard",""))))</f>
        <v/>
      </c>
    </row>
    <row r="406" ht="20" customHeight="1">
      <c r="A406" s="21" t="n"/>
      <c r="B406" s="21" t="n"/>
      <c r="C406" s="31" t="n"/>
      <c r="D406" s="21" t="n"/>
      <c r="E406" s="21" t="n"/>
      <c r="F406" s="21" t="n"/>
      <c r="G406" s="21" t="n"/>
      <c r="H406" s="21" t="n"/>
      <c r="I406" s="21" t="n"/>
      <c r="J406" s="21" t="n"/>
      <c r="K406" s="21" t="n"/>
      <c r="L406" s="21" t="n"/>
      <c r="M406" s="21" t="n"/>
      <c r="N406" s="21" t="n"/>
      <c r="O406" s="21" t="n"/>
      <c r="P406" s="21" t="n"/>
      <c r="Q406" s="21" t="n"/>
      <c r="R406" s="31" t="n"/>
      <c r="S406" s="32" t="n"/>
      <c r="T406" s="32" t="n"/>
      <c r="U406" s="32" t="n"/>
      <c r="V406" s="28">
        <f>IF(S406="","",IF(T406="","",(T406-S406)*24))</f>
        <v/>
      </c>
      <c r="W406" s="28">
        <f>IF(S406="","",IF(U406="","",(U406-S406)*24))</f>
        <v/>
      </c>
      <c r="X406" s="21" t="n"/>
      <c r="Y406" s="29">
        <f>IF(V406="","",IF(X406="","",IF(V406&lt;=X406,"Oui","Non")))</f>
        <v/>
      </c>
      <c r="Z406" s="21" t="n"/>
      <c r="AA406" s="21" t="n"/>
      <c r="AB406" s="21" t="n"/>
      <c r="AC406" s="21" t="n"/>
      <c r="AD406" s="21" t="n"/>
      <c r="AE406" s="33" t="n"/>
      <c r="AF406" s="21" t="n"/>
      <c r="AG406" s="21" t="n"/>
      <c r="AH406" s="21" t="n"/>
      <c r="AI406" s="21" t="n"/>
      <c r="AJ406" s="21" t="n"/>
      <c r="AK406" s="21" t="n"/>
      <c r="AL406" s="21" t="n"/>
      <c r="AM406" s="21" t="n"/>
      <c r="AN406" s="21" t="n"/>
      <c r="AO406" s="21" t="n"/>
      <c r="AP406" s="29">
        <f>IF(AO406="Clôturée",IF(IF(U406="",1,0)+IF(AB406="",1,0)+IF(AG406="",1,0)+IF(AI406="",1,0)+IF(AM406="",1,0)&gt;0,"Champs manquants","OK"),"")</f>
        <v/>
      </c>
      <c r="AQ406" s="29">
        <f>IF(R406="","",IF(KPI!$C$4="","",IF(AO406="Clôturée","",IF(R406&lt;KPI!$C$4,"En retard",""))))</f>
        <v/>
      </c>
    </row>
    <row r="407" ht="20" customHeight="1">
      <c r="A407" s="21" t="n"/>
      <c r="B407" s="21" t="n"/>
      <c r="C407" s="31" t="n"/>
      <c r="D407" s="21" t="n"/>
      <c r="E407" s="21" t="n"/>
      <c r="F407" s="21" t="n"/>
      <c r="G407" s="21" t="n"/>
      <c r="H407" s="21" t="n"/>
      <c r="I407" s="21" t="n"/>
      <c r="J407" s="21" t="n"/>
      <c r="K407" s="21" t="n"/>
      <c r="L407" s="21" t="n"/>
      <c r="M407" s="21" t="n"/>
      <c r="N407" s="21" t="n"/>
      <c r="O407" s="21" t="n"/>
      <c r="P407" s="21" t="n"/>
      <c r="Q407" s="21" t="n"/>
      <c r="R407" s="31" t="n"/>
      <c r="S407" s="32" t="n"/>
      <c r="T407" s="32" t="n"/>
      <c r="U407" s="32" t="n"/>
      <c r="V407" s="28">
        <f>IF(S407="","",IF(T407="","",(T407-S407)*24))</f>
        <v/>
      </c>
      <c r="W407" s="28">
        <f>IF(S407="","",IF(U407="","",(U407-S407)*24))</f>
        <v/>
      </c>
      <c r="X407" s="21" t="n"/>
      <c r="Y407" s="29">
        <f>IF(V407="","",IF(X407="","",IF(V407&lt;=X407,"Oui","Non")))</f>
        <v/>
      </c>
      <c r="Z407" s="21" t="n"/>
      <c r="AA407" s="21" t="n"/>
      <c r="AB407" s="21" t="n"/>
      <c r="AC407" s="21" t="n"/>
      <c r="AD407" s="21" t="n"/>
      <c r="AE407" s="33" t="n"/>
      <c r="AF407" s="21" t="n"/>
      <c r="AG407" s="21" t="n"/>
      <c r="AH407" s="21" t="n"/>
      <c r="AI407" s="21" t="n"/>
      <c r="AJ407" s="21" t="n"/>
      <c r="AK407" s="21" t="n"/>
      <c r="AL407" s="21" t="n"/>
      <c r="AM407" s="21" t="n"/>
      <c r="AN407" s="21" t="n"/>
      <c r="AO407" s="21" t="n"/>
      <c r="AP407" s="29">
        <f>IF(AO407="Clôturée",IF(IF(U407="",1,0)+IF(AB407="",1,0)+IF(AG407="",1,0)+IF(AI407="",1,0)+IF(AM407="",1,0)&gt;0,"Champs manquants","OK"),"")</f>
        <v/>
      </c>
      <c r="AQ407" s="29">
        <f>IF(R407="","",IF(KPI!$C$4="","",IF(AO407="Clôturée","",IF(R407&lt;KPI!$C$4,"En retard",""))))</f>
        <v/>
      </c>
    </row>
    <row r="408" ht="20" customHeight="1">
      <c r="A408" s="21" t="n"/>
      <c r="B408" s="21" t="n"/>
      <c r="C408" s="31" t="n"/>
      <c r="D408" s="21" t="n"/>
      <c r="E408" s="21" t="n"/>
      <c r="F408" s="21" t="n"/>
      <c r="G408" s="21" t="n"/>
      <c r="H408" s="21" t="n"/>
      <c r="I408" s="21" t="n"/>
      <c r="J408" s="21" t="n"/>
      <c r="K408" s="21" t="n"/>
      <c r="L408" s="21" t="n"/>
      <c r="M408" s="21" t="n"/>
      <c r="N408" s="21" t="n"/>
      <c r="O408" s="21" t="n"/>
      <c r="P408" s="21" t="n"/>
      <c r="Q408" s="21" t="n"/>
      <c r="R408" s="31" t="n"/>
      <c r="S408" s="32" t="n"/>
      <c r="T408" s="32" t="n"/>
      <c r="U408" s="32" t="n"/>
      <c r="V408" s="28">
        <f>IF(S408="","",IF(T408="","",(T408-S408)*24))</f>
        <v/>
      </c>
      <c r="W408" s="28">
        <f>IF(S408="","",IF(U408="","",(U408-S408)*24))</f>
        <v/>
      </c>
      <c r="X408" s="21" t="n"/>
      <c r="Y408" s="29">
        <f>IF(V408="","",IF(X408="","",IF(V408&lt;=X408,"Oui","Non")))</f>
        <v/>
      </c>
      <c r="Z408" s="21" t="n"/>
      <c r="AA408" s="21" t="n"/>
      <c r="AB408" s="21" t="n"/>
      <c r="AC408" s="21" t="n"/>
      <c r="AD408" s="21" t="n"/>
      <c r="AE408" s="33" t="n"/>
      <c r="AF408" s="21" t="n"/>
      <c r="AG408" s="21" t="n"/>
      <c r="AH408" s="21" t="n"/>
      <c r="AI408" s="21" t="n"/>
      <c r="AJ408" s="21" t="n"/>
      <c r="AK408" s="21" t="n"/>
      <c r="AL408" s="21" t="n"/>
      <c r="AM408" s="21" t="n"/>
      <c r="AN408" s="21" t="n"/>
      <c r="AO408" s="21" t="n"/>
      <c r="AP408" s="29">
        <f>IF(AO408="Clôturée",IF(IF(U408="",1,0)+IF(AB408="",1,0)+IF(AG408="",1,0)+IF(AI408="",1,0)+IF(AM408="",1,0)&gt;0,"Champs manquants","OK"),"")</f>
        <v/>
      </c>
      <c r="AQ408" s="29">
        <f>IF(R408="","",IF(KPI!$C$4="","",IF(AO408="Clôturée","",IF(R408&lt;KPI!$C$4,"En retard",""))))</f>
        <v/>
      </c>
    </row>
    <row r="409" ht="20" customHeight="1">
      <c r="A409" s="21" t="n"/>
      <c r="B409" s="21" t="n"/>
      <c r="C409" s="31" t="n"/>
      <c r="D409" s="21" t="n"/>
      <c r="E409" s="21" t="n"/>
      <c r="F409" s="21" t="n"/>
      <c r="G409" s="21" t="n"/>
      <c r="H409" s="21" t="n"/>
      <c r="I409" s="21" t="n"/>
      <c r="J409" s="21" t="n"/>
      <c r="K409" s="21" t="n"/>
      <c r="L409" s="21" t="n"/>
      <c r="M409" s="21" t="n"/>
      <c r="N409" s="21" t="n"/>
      <c r="O409" s="21" t="n"/>
      <c r="P409" s="21" t="n"/>
      <c r="Q409" s="21" t="n"/>
      <c r="R409" s="31" t="n"/>
      <c r="S409" s="32" t="n"/>
      <c r="T409" s="32" t="n"/>
      <c r="U409" s="32" t="n"/>
      <c r="V409" s="28">
        <f>IF(S409="","",IF(T409="","",(T409-S409)*24))</f>
        <v/>
      </c>
      <c r="W409" s="28">
        <f>IF(S409="","",IF(U409="","",(U409-S409)*24))</f>
        <v/>
      </c>
      <c r="X409" s="21" t="n"/>
      <c r="Y409" s="29">
        <f>IF(V409="","",IF(X409="","",IF(V409&lt;=X409,"Oui","Non")))</f>
        <v/>
      </c>
      <c r="Z409" s="21" t="n"/>
      <c r="AA409" s="21" t="n"/>
      <c r="AB409" s="21" t="n"/>
      <c r="AC409" s="21" t="n"/>
      <c r="AD409" s="21" t="n"/>
      <c r="AE409" s="33" t="n"/>
      <c r="AF409" s="21" t="n"/>
      <c r="AG409" s="21" t="n"/>
      <c r="AH409" s="21" t="n"/>
      <c r="AI409" s="21" t="n"/>
      <c r="AJ409" s="21" t="n"/>
      <c r="AK409" s="21" t="n"/>
      <c r="AL409" s="21" t="n"/>
      <c r="AM409" s="21" t="n"/>
      <c r="AN409" s="21" t="n"/>
      <c r="AO409" s="21" t="n"/>
      <c r="AP409" s="29">
        <f>IF(AO409="Clôturée",IF(IF(U409="",1,0)+IF(AB409="",1,0)+IF(AG409="",1,0)+IF(AI409="",1,0)+IF(AM409="",1,0)&gt;0,"Champs manquants","OK"),"")</f>
        <v/>
      </c>
      <c r="AQ409" s="29">
        <f>IF(R409="","",IF(KPI!$C$4="","",IF(AO409="Clôturée","",IF(R409&lt;KPI!$C$4,"En retard",""))))</f>
        <v/>
      </c>
    </row>
    <row r="410" ht="20" customHeight="1">
      <c r="A410" s="21" t="n"/>
      <c r="B410" s="21" t="n"/>
      <c r="C410" s="31" t="n"/>
      <c r="D410" s="21" t="n"/>
      <c r="E410" s="21" t="n"/>
      <c r="F410" s="21" t="n"/>
      <c r="G410" s="21" t="n"/>
      <c r="H410" s="21" t="n"/>
      <c r="I410" s="21" t="n"/>
      <c r="J410" s="21" t="n"/>
      <c r="K410" s="21" t="n"/>
      <c r="L410" s="21" t="n"/>
      <c r="M410" s="21" t="n"/>
      <c r="N410" s="21" t="n"/>
      <c r="O410" s="21" t="n"/>
      <c r="P410" s="21" t="n"/>
      <c r="Q410" s="21" t="n"/>
      <c r="R410" s="31" t="n"/>
      <c r="S410" s="32" t="n"/>
      <c r="T410" s="32" t="n"/>
      <c r="U410" s="32" t="n"/>
      <c r="V410" s="28">
        <f>IF(S410="","",IF(T410="","",(T410-S410)*24))</f>
        <v/>
      </c>
      <c r="W410" s="28">
        <f>IF(S410="","",IF(U410="","",(U410-S410)*24))</f>
        <v/>
      </c>
      <c r="X410" s="21" t="n"/>
      <c r="Y410" s="29">
        <f>IF(V410="","",IF(X410="","",IF(V410&lt;=X410,"Oui","Non")))</f>
        <v/>
      </c>
      <c r="Z410" s="21" t="n"/>
      <c r="AA410" s="21" t="n"/>
      <c r="AB410" s="21" t="n"/>
      <c r="AC410" s="21" t="n"/>
      <c r="AD410" s="21" t="n"/>
      <c r="AE410" s="33" t="n"/>
      <c r="AF410" s="21" t="n"/>
      <c r="AG410" s="21" t="n"/>
      <c r="AH410" s="21" t="n"/>
      <c r="AI410" s="21" t="n"/>
      <c r="AJ410" s="21" t="n"/>
      <c r="AK410" s="21" t="n"/>
      <c r="AL410" s="21" t="n"/>
      <c r="AM410" s="21" t="n"/>
      <c r="AN410" s="21" t="n"/>
      <c r="AO410" s="21" t="n"/>
      <c r="AP410" s="29">
        <f>IF(AO410="Clôturée",IF(IF(U410="",1,0)+IF(AB410="",1,0)+IF(AG410="",1,0)+IF(AI410="",1,0)+IF(AM410="",1,0)&gt;0,"Champs manquants","OK"),"")</f>
        <v/>
      </c>
      <c r="AQ410" s="29">
        <f>IF(R410="","",IF(KPI!$C$4="","",IF(AO410="Clôturée","",IF(R410&lt;KPI!$C$4,"En retard",""))))</f>
        <v/>
      </c>
    </row>
    <row r="411" ht="20" customHeight="1">
      <c r="A411" s="21" t="n"/>
      <c r="B411" s="21" t="n"/>
      <c r="C411" s="31" t="n"/>
      <c r="D411" s="21" t="n"/>
      <c r="E411" s="21" t="n"/>
      <c r="F411" s="21" t="n"/>
      <c r="G411" s="21" t="n"/>
      <c r="H411" s="21" t="n"/>
      <c r="I411" s="21" t="n"/>
      <c r="J411" s="21" t="n"/>
      <c r="K411" s="21" t="n"/>
      <c r="L411" s="21" t="n"/>
      <c r="M411" s="21" t="n"/>
      <c r="N411" s="21" t="n"/>
      <c r="O411" s="21" t="n"/>
      <c r="P411" s="21" t="n"/>
      <c r="Q411" s="21" t="n"/>
      <c r="R411" s="31" t="n"/>
      <c r="S411" s="32" t="n"/>
      <c r="T411" s="32" t="n"/>
      <c r="U411" s="32" t="n"/>
      <c r="V411" s="28">
        <f>IF(S411="","",IF(T411="","",(T411-S411)*24))</f>
        <v/>
      </c>
      <c r="W411" s="28">
        <f>IF(S411="","",IF(U411="","",(U411-S411)*24))</f>
        <v/>
      </c>
      <c r="X411" s="21" t="n"/>
      <c r="Y411" s="29">
        <f>IF(V411="","",IF(X411="","",IF(V411&lt;=X411,"Oui","Non")))</f>
        <v/>
      </c>
      <c r="Z411" s="21" t="n"/>
      <c r="AA411" s="21" t="n"/>
      <c r="AB411" s="21" t="n"/>
      <c r="AC411" s="21" t="n"/>
      <c r="AD411" s="21" t="n"/>
      <c r="AE411" s="33" t="n"/>
      <c r="AF411" s="21" t="n"/>
      <c r="AG411" s="21" t="n"/>
      <c r="AH411" s="21" t="n"/>
      <c r="AI411" s="21" t="n"/>
      <c r="AJ411" s="21" t="n"/>
      <c r="AK411" s="21" t="n"/>
      <c r="AL411" s="21" t="n"/>
      <c r="AM411" s="21" t="n"/>
      <c r="AN411" s="21" t="n"/>
      <c r="AO411" s="21" t="n"/>
      <c r="AP411" s="29">
        <f>IF(AO411="Clôturée",IF(IF(U411="",1,0)+IF(AB411="",1,0)+IF(AG411="",1,0)+IF(AI411="",1,0)+IF(AM411="",1,0)&gt;0,"Champs manquants","OK"),"")</f>
        <v/>
      </c>
      <c r="AQ411" s="29">
        <f>IF(R411="","",IF(KPI!$C$4="","",IF(AO411="Clôturée","",IF(R411&lt;KPI!$C$4,"En retard",""))))</f>
        <v/>
      </c>
    </row>
    <row r="412" ht="20" customHeight="1">
      <c r="A412" s="21" t="n"/>
      <c r="B412" s="21" t="n"/>
      <c r="C412" s="31" t="n"/>
      <c r="D412" s="21" t="n"/>
      <c r="E412" s="21" t="n"/>
      <c r="F412" s="21" t="n"/>
      <c r="G412" s="21" t="n"/>
      <c r="H412" s="21" t="n"/>
      <c r="I412" s="21" t="n"/>
      <c r="J412" s="21" t="n"/>
      <c r="K412" s="21" t="n"/>
      <c r="L412" s="21" t="n"/>
      <c r="M412" s="21" t="n"/>
      <c r="N412" s="21" t="n"/>
      <c r="O412" s="21" t="n"/>
      <c r="P412" s="21" t="n"/>
      <c r="Q412" s="21" t="n"/>
      <c r="R412" s="31" t="n"/>
      <c r="S412" s="32" t="n"/>
      <c r="T412" s="32" t="n"/>
      <c r="U412" s="32" t="n"/>
      <c r="V412" s="28">
        <f>IF(S412="","",IF(T412="","",(T412-S412)*24))</f>
        <v/>
      </c>
      <c r="W412" s="28">
        <f>IF(S412="","",IF(U412="","",(U412-S412)*24))</f>
        <v/>
      </c>
      <c r="X412" s="21" t="n"/>
      <c r="Y412" s="29">
        <f>IF(V412="","",IF(X412="","",IF(V412&lt;=X412,"Oui","Non")))</f>
        <v/>
      </c>
      <c r="Z412" s="21" t="n"/>
      <c r="AA412" s="21" t="n"/>
      <c r="AB412" s="21" t="n"/>
      <c r="AC412" s="21" t="n"/>
      <c r="AD412" s="21" t="n"/>
      <c r="AE412" s="33" t="n"/>
      <c r="AF412" s="21" t="n"/>
      <c r="AG412" s="21" t="n"/>
      <c r="AH412" s="21" t="n"/>
      <c r="AI412" s="21" t="n"/>
      <c r="AJ412" s="21" t="n"/>
      <c r="AK412" s="21" t="n"/>
      <c r="AL412" s="21" t="n"/>
      <c r="AM412" s="21" t="n"/>
      <c r="AN412" s="21" t="n"/>
      <c r="AO412" s="21" t="n"/>
      <c r="AP412" s="29">
        <f>IF(AO412="Clôturée",IF(IF(U412="",1,0)+IF(AB412="",1,0)+IF(AG412="",1,0)+IF(AI412="",1,0)+IF(AM412="",1,0)&gt;0,"Champs manquants","OK"),"")</f>
        <v/>
      </c>
      <c r="AQ412" s="29">
        <f>IF(R412="","",IF(KPI!$C$4="","",IF(AO412="Clôturée","",IF(R412&lt;KPI!$C$4,"En retard",""))))</f>
        <v/>
      </c>
    </row>
    <row r="413" ht="20" customHeight="1">
      <c r="A413" s="21" t="n"/>
      <c r="B413" s="21" t="n"/>
      <c r="C413" s="31" t="n"/>
      <c r="D413" s="21" t="n"/>
      <c r="E413" s="21" t="n"/>
      <c r="F413" s="21" t="n"/>
      <c r="G413" s="21" t="n"/>
      <c r="H413" s="21" t="n"/>
      <c r="I413" s="21" t="n"/>
      <c r="J413" s="21" t="n"/>
      <c r="K413" s="21" t="n"/>
      <c r="L413" s="21" t="n"/>
      <c r="M413" s="21" t="n"/>
      <c r="N413" s="21" t="n"/>
      <c r="O413" s="21" t="n"/>
      <c r="P413" s="21" t="n"/>
      <c r="Q413" s="21" t="n"/>
      <c r="R413" s="31" t="n"/>
      <c r="S413" s="32" t="n"/>
      <c r="T413" s="32" t="n"/>
      <c r="U413" s="32" t="n"/>
      <c r="V413" s="28">
        <f>IF(S413="","",IF(T413="","",(T413-S413)*24))</f>
        <v/>
      </c>
      <c r="W413" s="28">
        <f>IF(S413="","",IF(U413="","",(U413-S413)*24))</f>
        <v/>
      </c>
      <c r="X413" s="21" t="n"/>
      <c r="Y413" s="29">
        <f>IF(V413="","",IF(X413="","",IF(V413&lt;=X413,"Oui","Non")))</f>
        <v/>
      </c>
      <c r="Z413" s="21" t="n"/>
      <c r="AA413" s="21" t="n"/>
      <c r="AB413" s="21" t="n"/>
      <c r="AC413" s="21" t="n"/>
      <c r="AD413" s="21" t="n"/>
      <c r="AE413" s="33" t="n"/>
      <c r="AF413" s="21" t="n"/>
      <c r="AG413" s="21" t="n"/>
      <c r="AH413" s="21" t="n"/>
      <c r="AI413" s="21" t="n"/>
      <c r="AJ413" s="21" t="n"/>
      <c r="AK413" s="21" t="n"/>
      <c r="AL413" s="21" t="n"/>
      <c r="AM413" s="21" t="n"/>
      <c r="AN413" s="21" t="n"/>
      <c r="AO413" s="21" t="n"/>
      <c r="AP413" s="29">
        <f>IF(AO413="Clôturée",IF(IF(U413="",1,0)+IF(AB413="",1,0)+IF(AG413="",1,0)+IF(AI413="",1,0)+IF(AM413="",1,0)&gt;0,"Champs manquants","OK"),"")</f>
        <v/>
      </c>
      <c r="AQ413" s="29">
        <f>IF(R413="","",IF(KPI!$C$4="","",IF(AO413="Clôturée","",IF(R413&lt;KPI!$C$4,"En retard",""))))</f>
        <v/>
      </c>
    </row>
    <row r="414" ht="20" customHeight="1">
      <c r="A414" s="21" t="n"/>
      <c r="B414" s="21" t="n"/>
      <c r="C414" s="31" t="n"/>
      <c r="D414" s="21" t="n"/>
      <c r="E414" s="21" t="n"/>
      <c r="F414" s="21" t="n"/>
      <c r="G414" s="21" t="n"/>
      <c r="H414" s="21" t="n"/>
      <c r="I414" s="21" t="n"/>
      <c r="J414" s="21" t="n"/>
      <c r="K414" s="21" t="n"/>
      <c r="L414" s="21" t="n"/>
      <c r="M414" s="21" t="n"/>
      <c r="N414" s="21" t="n"/>
      <c r="O414" s="21" t="n"/>
      <c r="P414" s="21" t="n"/>
      <c r="Q414" s="21" t="n"/>
      <c r="R414" s="31" t="n"/>
      <c r="S414" s="32" t="n"/>
      <c r="T414" s="32" t="n"/>
      <c r="U414" s="32" t="n"/>
      <c r="V414" s="28">
        <f>IF(S414="","",IF(T414="","",(T414-S414)*24))</f>
        <v/>
      </c>
      <c r="W414" s="28">
        <f>IF(S414="","",IF(U414="","",(U414-S414)*24))</f>
        <v/>
      </c>
      <c r="X414" s="21" t="n"/>
      <c r="Y414" s="29">
        <f>IF(V414="","",IF(X414="","",IF(V414&lt;=X414,"Oui","Non")))</f>
        <v/>
      </c>
      <c r="Z414" s="21" t="n"/>
      <c r="AA414" s="21" t="n"/>
      <c r="AB414" s="21" t="n"/>
      <c r="AC414" s="21" t="n"/>
      <c r="AD414" s="21" t="n"/>
      <c r="AE414" s="33" t="n"/>
      <c r="AF414" s="21" t="n"/>
      <c r="AG414" s="21" t="n"/>
      <c r="AH414" s="21" t="n"/>
      <c r="AI414" s="21" t="n"/>
      <c r="AJ414" s="21" t="n"/>
      <c r="AK414" s="21" t="n"/>
      <c r="AL414" s="21" t="n"/>
      <c r="AM414" s="21" t="n"/>
      <c r="AN414" s="21" t="n"/>
      <c r="AO414" s="21" t="n"/>
      <c r="AP414" s="29">
        <f>IF(AO414="Clôturée",IF(IF(U414="",1,0)+IF(AB414="",1,0)+IF(AG414="",1,0)+IF(AI414="",1,0)+IF(AM414="",1,0)&gt;0,"Champs manquants","OK"),"")</f>
        <v/>
      </c>
      <c r="AQ414" s="29">
        <f>IF(R414="","",IF(KPI!$C$4="","",IF(AO414="Clôturée","",IF(R414&lt;KPI!$C$4,"En retard",""))))</f>
        <v/>
      </c>
    </row>
    <row r="415" ht="20" customHeight="1">
      <c r="A415" s="21" t="n"/>
      <c r="B415" s="21" t="n"/>
      <c r="C415" s="31" t="n"/>
      <c r="D415" s="21" t="n"/>
      <c r="E415" s="21" t="n"/>
      <c r="F415" s="21" t="n"/>
      <c r="G415" s="21" t="n"/>
      <c r="H415" s="21" t="n"/>
      <c r="I415" s="21" t="n"/>
      <c r="J415" s="21" t="n"/>
      <c r="K415" s="21" t="n"/>
      <c r="L415" s="21" t="n"/>
      <c r="M415" s="21" t="n"/>
      <c r="N415" s="21" t="n"/>
      <c r="O415" s="21" t="n"/>
      <c r="P415" s="21" t="n"/>
      <c r="Q415" s="21" t="n"/>
      <c r="R415" s="31" t="n"/>
      <c r="S415" s="32" t="n"/>
      <c r="T415" s="32" t="n"/>
      <c r="U415" s="32" t="n"/>
      <c r="V415" s="28">
        <f>IF(S415="","",IF(T415="","",(T415-S415)*24))</f>
        <v/>
      </c>
      <c r="W415" s="28">
        <f>IF(S415="","",IF(U415="","",(U415-S415)*24))</f>
        <v/>
      </c>
      <c r="X415" s="21" t="n"/>
      <c r="Y415" s="29">
        <f>IF(V415="","",IF(X415="","",IF(V415&lt;=X415,"Oui","Non")))</f>
        <v/>
      </c>
      <c r="Z415" s="21" t="n"/>
      <c r="AA415" s="21" t="n"/>
      <c r="AB415" s="21" t="n"/>
      <c r="AC415" s="21" t="n"/>
      <c r="AD415" s="21" t="n"/>
      <c r="AE415" s="33" t="n"/>
      <c r="AF415" s="21" t="n"/>
      <c r="AG415" s="21" t="n"/>
      <c r="AH415" s="21" t="n"/>
      <c r="AI415" s="21" t="n"/>
      <c r="AJ415" s="21" t="n"/>
      <c r="AK415" s="21" t="n"/>
      <c r="AL415" s="21" t="n"/>
      <c r="AM415" s="21" t="n"/>
      <c r="AN415" s="21" t="n"/>
      <c r="AO415" s="21" t="n"/>
      <c r="AP415" s="29">
        <f>IF(AO415="Clôturée",IF(IF(U415="",1,0)+IF(AB415="",1,0)+IF(AG415="",1,0)+IF(AI415="",1,0)+IF(AM415="",1,0)&gt;0,"Champs manquants","OK"),"")</f>
        <v/>
      </c>
      <c r="AQ415" s="29">
        <f>IF(R415="","",IF(KPI!$C$4="","",IF(AO415="Clôturée","",IF(R415&lt;KPI!$C$4,"En retard",""))))</f>
        <v/>
      </c>
    </row>
    <row r="416" ht="20" customHeight="1">
      <c r="A416" s="21" t="n"/>
      <c r="B416" s="21" t="n"/>
      <c r="C416" s="31" t="n"/>
      <c r="D416" s="21" t="n"/>
      <c r="E416" s="21" t="n"/>
      <c r="F416" s="21" t="n"/>
      <c r="G416" s="21" t="n"/>
      <c r="H416" s="21" t="n"/>
      <c r="I416" s="21" t="n"/>
      <c r="J416" s="21" t="n"/>
      <c r="K416" s="21" t="n"/>
      <c r="L416" s="21" t="n"/>
      <c r="M416" s="21" t="n"/>
      <c r="N416" s="21" t="n"/>
      <c r="O416" s="21" t="n"/>
      <c r="P416" s="21" t="n"/>
      <c r="Q416" s="21" t="n"/>
      <c r="R416" s="31" t="n"/>
      <c r="S416" s="32" t="n"/>
      <c r="T416" s="32" t="n"/>
      <c r="U416" s="32" t="n"/>
      <c r="V416" s="28">
        <f>IF(S416="","",IF(T416="","",(T416-S416)*24))</f>
        <v/>
      </c>
      <c r="W416" s="28">
        <f>IF(S416="","",IF(U416="","",(U416-S416)*24))</f>
        <v/>
      </c>
      <c r="X416" s="21" t="n"/>
      <c r="Y416" s="29">
        <f>IF(V416="","",IF(X416="","",IF(V416&lt;=X416,"Oui","Non")))</f>
        <v/>
      </c>
      <c r="Z416" s="21" t="n"/>
      <c r="AA416" s="21" t="n"/>
      <c r="AB416" s="21" t="n"/>
      <c r="AC416" s="21" t="n"/>
      <c r="AD416" s="21" t="n"/>
      <c r="AE416" s="33" t="n"/>
      <c r="AF416" s="21" t="n"/>
      <c r="AG416" s="21" t="n"/>
      <c r="AH416" s="21" t="n"/>
      <c r="AI416" s="21" t="n"/>
      <c r="AJ416" s="21" t="n"/>
      <c r="AK416" s="21" t="n"/>
      <c r="AL416" s="21" t="n"/>
      <c r="AM416" s="21" t="n"/>
      <c r="AN416" s="21" t="n"/>
      <c r="AO416" s="21" t="n"/>
      <c r="AP416" s="29">
        <f>IF(AO416="Clôturée",IF(IF(U416="",1,0)+IF(AB416="",1,0)+IF(AG416="",1,0)+IF(AI416="",1,0)+IF(AM416="",1,0)&gt;0,"Champs manquants","OK"),"")</f>
        <v/>
      </c>
      <c r="AQ416" s="29">
        <f>IF(R416="","",IF(KPI!$C$4="","",IF(AO416="Clôturée","",IF(R416&lt;KPI!$C$4,"En retard",""))))</f>
        <v/>
      </c>
    </row>
    <row r="417" ht="20" customHeight="1">
      <c r="A417" s="21" t="n"/>
      <c r="B417" s="21" t="n"/>
      <c r="C417" s="31" t="n"/>
      <c r="D417" s="21" t="n"/>
      <c r="E417" s="21" t="n"/>
      <c r="F417" s="21" t="n"/>
      <c r="G417" s="21" t="n"/>
      <c r="H417" s="21" t="n"/>
      <c r="I417" s="21" t="n"/>
      <c r="J417" s="21" t="n"/>
      <c r="K417" s="21" t="n"/>
      <c r="L417" s="21" t="n"/>
      <c r="M417" s="21" t="n"/>
      <c r="N417" s="21" t="n"/>
      <c r="O417" s="21" t="n"/>
      <c r="P417" s="21" t="n"/>
      <c r="Q417" s="21" t="n"/>
      <c r="R417" s="31" t="n"/>
      <c r="S417" s="32" t="n"/>
      <c r="T417" s="32" t="n"/>
      <c r="U417" s="32" t="n"/>
      <c r="V417" s="28">
        <f>IF(S417="","",IF(T417="","",(T417-S417)*24))</f>
        <v/>
      </c>
      <c r="W417" s="28">
        <f>IF(S417="","",IF(U417="","",(U417-S417)*24))</f>
        <v/>
      </c>
      <c r="X417" s="21" t="n"/>
      <c r="Y417" s="29">
        <f>IF(V417="","",IF(X417="","",IF(V417&lt;=X417,"Oui","Non")))</f>
        <v/>
      </c>
      <c r="Z417" s="21" t="n"/>
      <c r="AA417" s="21" t="n"/>
      <c r="AB417" s="21" t="n"/>
      <c r="AC417" s="21" t="n"/>
      <c r="AD417" s="21" t="n"/>
      <c r="AE417" s="33" t="n"/>
      <c r="AF417" s="21" t="n"/>
      <c r="AG417" s="21" t="n"/>
      <c r="AH417" s="21" t="n"/>
      <c r="AI417" s="21" t="n"/>
      <c r="AJ417" s="21" t="n"/>
      <c r="AK417" s="21" t="n"/>
      <c r="AL417" s="21" t="n"/>
      <c r="AM417" s="21" t="n"/>
      <c r="AN417" s="21" t="n"/>
      <c r="AO417" s="21" t="n"/>
      <c r="AP417" s="29">
        <f>IF(AO417="Clôturée",IF(IF(U417="",1,0)+IF(AB417="",1,0)+IF(AG417="",1,0)+IF(AI417="",1,0)+IF(AM417="",1,0)&gt;0,"Champs manquants","OK"),"")</f>
        <v/>
      </c>
      <c r="AQ417" s="29">
        <f>IF(R417="","",IF(KPI!$C$4="","",IF(AO417="Clôturée","",IF(R417&lt;KPI!$C$4,"En retard",""))))</f>
        <v/>
      </c>
    </row>
    <row r="418" ht="20" customHeight="1">
      <c r="A418" s="21" t="n"/>
      <c r="B418" s="21" t="n"/>
      <c r="C418" s="31" t="n"/>
      <c r="D418" s="21" t="n"/>
      <c r="E418" s="21" t="n"/>
      <c r="F418" s="21" t="n"/>
      <c r="G418" s="21" t="n"/>
      <c r="H418" s="21" t="n"/>
      <c r="I418" s="21" t="n"/>
      <c r="J418" s="21" t="n"/>
      <c r="K418" s="21" t="n"/>
      <c r="L418" s="21" t="n"/>
      <c r="M418" s="21" t="n"/>
      <c r="N418" s="21" t="n"/>
      <c r="O418" s="21" t="n"/>
      <c r="P418" s="21" t="n"/>
      <c r="Q418" s="21" t="n"/>
      <c r="R418" s="31" t="n"/>
      <c r="S418" s="32" t="n"/>
      <c r="T418" s="32" t="n"/>
      <c r="U418" s="32" t="n"/>
      <c r="V418" s="28">
        <f>IF(S418="","",IF(T418="","",(T418-S418)*24))</f>
        <v/>
      </c>
      <c r="W418" s="28">
        <f>IF(S418="","",IF(U418="","",(U418-S418)*24))</f>
        <v/>
      </c>
      <c r="X418" s="21" t="n"/>
      <c r="Y418" s="29">
        <f>IF(V418="","",IF(X418="","",IF(V418&lt;=X418,"Oui","Non")))</f>
        <v/>
      </c>
      <c r="Z418" s="21" t="n"/>
      <c r="AA418" s="21" t="n"/>
      <c r="AB418" s="21" t="n"/>
      <c r="AC418" s="21" t="n"/>
      <c r="AD418" s="21" t="n"/>
      <c r="AE418" s="33" t="n"/>
      <c r="AF418" s="21" t="n"/>
      <c r="AG418" s="21" t="n"/>
      <c r="AH418" s="21" t="n"/>
      <c r="AI418" s="21" t="n"/>
      <c r="AJ418" s="21" t="n"/>
      <c r="AK418" s="21" t="n"/>
      <c r="AL418" s="21" t="n"/>
      <c r="AM418" s="21" t="n"/>
      <c r="AN418" s="21" t="n"/>
      <c r="AO418" s="21" t="n"/>
      <c r="AP418" s="29">
        <f>IF(AO418="Clôturée",IF(IF(U418="",1,0)+IF(AB418="",1,0)+IF(AG418="",1,0)+IF(AI418="",1,0)+IF(AM418="",1,0)&gt;0,"Champs manquants","OK"),"")</f>
        <v/>
      </c>
      <c r="AQ418" s="29">
        <f>IF(R418="","",IF(KPI!$C$4="","",IF(AO418="Clôturée","",IF(R418&lt;KPI!$C$4,"En retard",""))))</f>
        <v/>
      </c>
    </row>
    <row r="419" ht="20" customHeight="1">
      <c r="A419" s="21" t="n"/>
      <c r="B419" s="21" t="n"/>
      <c r="C419" s="31" t="n"/>
      <c r="D419" s="21" t="n"/>
      <c r="E419" s="21" t="n"/>
      <c r="F419" s="21" t="n"/>
      <c r="G419" s="21" t="n"/>
      <c r="H419" s="21" t="n"/>
      <c r="I419" s="21" t="n"/>
      <c r="J419" s="21" t="n"/>
      <c r="K419" s="21" t="n"/>
      <c r="L419" s="21" t="n"/>
      <c r="M419" s="21" t="n"/>
      <c r="N419" s="21" t="n"/>
      <c r="O419" s="21" t="n"/>
      <c r="P419" s="21" t="n"/>
      <c r="Q419" s="21" t="n"/>
      <c r="R419" s="31" t="n"/>
      <c r="S419" s="32" t="n"/>
      <c r="T419" s="32" t="n"/>
      <c r="U419" s="32" t="n"/>
      <c r="V419" s="28">
        <f>IF(S419="","",IF(T419="","",(T419-S419)*24))</f>
        <v/>
      </c>
      <c r="W419" s="28">
        <f>IF(S419="","",IF(U419="","",(U419-S419)*24))</f>
        <v/>
      </c>
      <c r="X419" s="21" t="n"/>
      <c r="Y419" s="29">
        <f>IF(V419="","",IF(X419="","",IF(V419&lt;=X419,"Oui","Non")))</f>
        <v/>
      </c>
      <c r="Z419" s="21" t="n"/>
      <c r="AA419" s="21" t="n"/>
      <c r="AB419" s="21" t="n"/>
      <c r="AC419" s="21" t="n"/>
      <c r="AD419" s="21" t="n"/>
      <c r="AE419" s="33" t="n"/>
      <c r="AF419" s="21" t="n"/>
      <c r="AG419" s="21" t="n"/>
      <c r="AH419" s="21" t="n"/>
      <c r="AI419" s="21" t="n"/>
      <c r="AJ419" s="21" t="n"/>
      <c r="AK419" s="21" t="n"/>
      <c r="AL419" s="21" t="n"/>
      <c r="AM419" s="21" t="n"/>
      <c r="AN419" s="21" t="n"/>
      <c r="AO419" s="21" t="n"/>
      <c r="AP419" s="29">
        <f>IF(AO419="Clôturée",IF(IF(U419="",1,0)+IF(AB419="",1,0)+IF(AG419="",1,0)+IF(AI419="",1,0)+IF(AM419="",1,0)&gt;0,"Champs manquants","OK"),"")</f>
        <v/>
      </c>
      <c r="AQ419" s="29">
        <f>IF(R419="","",IF(KPI!$C$4="","",IF(AO419="Clôturée","",IF(R419&lt;KPI!$C$4,"En retard",""))))</f>
        <v/>
      </c>
    </row>
    <row r="420" ht="20" customHeight="1">
      <c r="A420" s="21" t="n"/>
      <c r="B420" s="21" t="n"/>
      <c r="C420" s="31" t="n"/>
      <c r="D420" s="21" t="n"/>
      <c r="E420" s="21" t="n"/>
      <c r="F420" s="21" t="n"/>
      <c r="G420" s="21" t="n"/>
      <c r="H420" s="21" t="n"/>
      <c r="I420" s="21" t="n"/>
      <c r="J420" s="21" t="n"/>
      <c r="K420" s="21" t="n"/>
      <c r="L420" s="21" t="n"/>
      <c r="M420" s="21" t="n"/>
      <c r="N420" s="21" t="n"/>
      <c r="O420" s="21" t="n"/>
      <c r="P420" s="21" t="n"/>
      <c r="Q420" s="21" t="n"/>
      <c r="R420" s="31" t="n"/>
      <c r="S420" s="32" t="n"/>
      <c r="T420" s="32" t="n"/>
      <c r="U420" s="32" t="n"/>
      <c r="V420" s="28">
        <f>IF(S420="","",IF(T420="","",(T420-S420)*24))</f>
        <v/>
      </c>
      <c r="W420" s="28">
        <f>IF(S420="","",IF(U420="","",(U420-S420)*24))</f>
        <v/>
      </c>
      <c r="X420" s="21" t="n"/>
      <c r="Y420" s="29">
        <f>IF(V420="","",IF(X420="","",IF(V420&lt;=X420,"Oui","Non")))</f>
        <v/>
      </c>
      <c r="Z420" s="21" t="n"/>
      <c r="AA420" s="21" t="n"/>
      <c r="AB420" s="21" t="n"/>
      <c r="AC420" s="21" t="n"/>
      <c r="AD420" s="21" t="n"/>
      <c r="AE420" s="33" t="n"/>
      <c r="AF420" s="21" t="n"/>
      <c r="AG420" s="21" t="n"/>
      <c r="AH420" s="21" t="n"/>
      <c r="AI420" s="21" t="n"/>
      <c r="AJ420" s="21" t="n"/>
      <c r="AK420" s="21" t="n"/>
      <c r="AL420" s="21" t="n"/>
      <c r="AM420" s="21" t="n"/>
      <c r="AN420" s="21" t="n"/>
      <c r="AO420" s="21" t="n"/>
      <c r="AP420" s="29">
        <f>IF(AO420="Clôturée",IF(IF(U420="",1,0)+IF(AB420="",1,0)+IF(AG420="",1,0)+IF(AI420="",1,0)+IF(AM420="",1,0)&gt;0,"Champs manquants","OK"),"")</f>
        <v/>
      </c>
      <c r="AQ420" s="29">
        <f>IF(R420="","",IF(KPI!$C$4="","",IF(AO420="Clôturée","",IF(R420&lt;KPI!$C$4,"En retard",""))))</f>
        <v/>
      </c>
    </row>
    <row r="421" ht="20" customHeight="1">
      <c r="A421" s="21" t="n"/>
      <c r="B421" s="21" t="n"/>
      <c r="C421" s="31" t="n"/>
      <c r="D421" s="21" t="n"/>
      <c r="E421" s="21" t="n"/>
      <c r="F421" s="21" t="n"/>
      <c r="G421" s="21" t="n"/>
      <c r="H421" s="21" t="n"/>
      <c r="I421" s="21" t="n"/>
      <c r="J421" s="21" t="n"/>
      <c r="K421" s="21" t="n"/>
      <c r="L421" s="21" t="n"/>
      <c r="M421" s="21" t="n"/>
      <c r="N421" s="21" t="n"/>
      <c r="O421" s="21" t="n"/>
      <c r="P421" s="21" t="n"/>
      <c r="Q421" s="21" t="n"/>
      <c r="R421" s="31" t="n"/>
      <c r="S421" s="32" t="n"/>
      <c r="T421" s="32" t="n"/>
      <c r="U421" s="32" t="n"/>
      <c r="V421" s="28">
        <f>IF(S421="","",IF(T421="","",(T421-S421)*24))</f>
        <v/>
      </c>
      <c r="W421" s="28">
        <f>IF(S421="","",IF(U421="","",(U421-S421)*24))</f>
        <v/>
      </c>
      <c r="X421" s="21" t="n"/>
      <c r="Y421" s="29">
        <f>IF(V421="","",IF(X421="","",IF(V421&lt;=X421,"Oui","Non")))</f>
        <v/>
      </c>
      <c r="Z421" s="21" t="n"/>
      <c r="AA421" s="21" t="n"/>
      <c r="AB421" s="21" t="n"/>
      <c r="AC421" s="21" t="n"/>
      <c r="AD421" s="21" t="n"/>
      <c r="AE421" s="33" t="n"/>
      <c r="AF421" s="21" t="n"/>
      <c r="AG421" s="21" t="n"/>
      <c r="AH421" s="21" t="n"/>
      <c r="AI421" s="21" t="n"/>
      <c r="AJ421" s="21" t="n"/>
      <c r="AK421" s="21" t="n"/>
      <c r="AL421" s="21" t="n"/>
      <c r="AM421" s="21" t="n"/>
      <c r="AN421" s="21" t="n"/>
      <c r="AO421" s="21" t="n"/>
      <c r="AP421" s="29">
        <f>IF(AO421="Clôturée",IF(IF(U421="",1,0)+IF(AB421="",1,0)+IF(AG421="",1,0)+IF(AI421="",1,0)+IF(AM421="",1,0)&gt;0,"Champs manquants","OK"),"")</f>
        <v/>
      </c>
      <c r="AQ421" s="29">
        <f>IF(R421="","",IF(KPI!$C$4="","",IF(AO421="Clôturée","",IF(R421&lt;KPI!$C$4,"En retard",""))))</f>
        <v/>
      </c>
    </row>
    <row r="422" ht="20" customHeight="1">
      <c r="A422" s="21" t="n"/>
      <c r="B422" s="21" t="n"/>
      <c r="C422" s="31" t="n"/>
      <c r="D422" s="21" t="n"/>
      <c r="E422" s="21" t="n"/>
      <c r="F422" s="21" t="n"/>
      <c r="G422" s="21" t="n"/>
      <c r="H422" s="21" t="n"/>
      <c r="I422" s="21" t="n"/>
      <c r="J422" s="21" t="n"/>
      <c r="K422" s="21" t="n"/>
      <c r="L422" s="21" t="n"/>
      <c r="M422" s="21" t="n"/>
      <c r="N422" s="21" t="n"/>
      <c r="O422" s="21" t="n"/>
      <c r="P422" s="21" t="n"/>
      <c r="Q422" s="21" t="n"/>
      <c r="R422" s="31" t="n"/>
      <c r="S422" s="32" t="n"/>
      <c r="T422" s="32" t="n"/>
      <c r="U422" s="32" t="n"/>
      <c r="V422" s="28">
        <f>IF(S422="","",IF(T422="","",(T422-S422)*24))</f>
        <v/>
      </c>
      <c r="W422" s="28">
        <f>IF(S422="","",IF(U422="","",(U422-S422)*24))</f>
        <v/>
      </c>
      <c r="X422" s="21" t="n"/>
      <c r="Y422" s="29">
        <f>IF(V422="","",IF(X422="","",IF(V422&lt;=X422,"Oui","Non")))</f>
        <v/>
      </c>
      <c r="Z422" s="21" t="n"/>
      <c r="AA422" s="21" t="n"/>
      <c r="AB422" s="21" t="n"/>
      <c r="AC422" s="21" t="n"/>
      <c r="AD422" s="21" t="n"/>
      <c r="AE422" s="33" t="n"/>
      <c r="AF422" s="21" t="n"/>
      <c r="AG422" s="21" t="n"/>
      <c r="AH422" s="21" t="n"/>
      <c r="AI422" s="21" t="n"/>
      <c r="AJ422" s="21" t="n"/>
      <c r="AK422" s="21" t="n"/>
      <c r="AL422" s="21" t="n"/>
      <c r="AM422" s="21" t="n"/>
      <c r="AN422" s="21" t="n"/>
      <c r="AO422" s="21" t="n"/>
      <c r="AP422" s="29">
        <f>IF(AO422="Clôturée",IF(IF(U422="",1,0)+IF(AB422="",1,0)+IF(AG422="",1,0)+IF(AI422="",1,0)+IF(AM422="",1,0)&gt;0,"Champs manquants","OK"),"")</f>
        <v/>
      </c>
      <c r="AQ422" s="29">
        <f>IF(R422="","",IF(KPI!$C$4="","",IF(AO422="Clôturée","",IF(R422&lt;KPI!$C$4,"En retard",""))))</f>
        <v/>
      </c>
    </row>
    <row r="423" ht="20" customHeight="1">
      <c r="A423" s="21" t="n"/>
      <c r="B423" s="21" t="n"/>
      <c r="C423" s="31" t="n"/>
      <c r="D423" s="21" t="n"/>
      <c r="E423" s="21" t="n"/>
      <c r="F423" s="21" t="n"/>
      <c r="G423" s="21" t="n"/>
      <c r="H423" s="21" t="n"/>
      <c r="I423" s="21" t="n"/>
      <c r="J423" s="21" t="n"/>
      <c r="K423" s="21" t="n"/>
      <c r="L423" s="21" t="n"/>
      <c r="M423" s="21" t="n"/>
      <c r="N423" s="21" t="n"/>
      <c r="O423" s="21" t="n"/>
      <c r="P423" s="21" t="n"/>
      <c r="Q423" s="21" t="n"/>
      <c r="R423" s="31" t="n"/>
      <c r="S423" s="32" t="n"/>
      <c r="T423" s="32" t="n"/>
      <c r="U423" s="32" t="n"/>
      <c r="V423" s="28">
        <f>IF(S423="","",IF(T423="","",(T423-S423)*24))</f>
        <v/>
      </c>
      <c r="W423" s="28">
        <f>IF(S423="","",IF(U423="","",(U423-S423)*24))</f>
        <v/>
      </c>
      <c r="X423" s="21" t="n"/>
      <c r="Y423" s="29">
        <f>IF(V423="","",IF(X423="","",IF(V423&lt;=X423,"Oui","Non")))</f>
        <v/>
      </c>
      <c r="Z423" s="21" t="n"/>
      <c r="AA423" s="21" t="n"/>
      <c r="AB423" s="21" t="n"/>
      <c r="AC423" s="21" t="n"/>
      <c r="AD423" s="21" t="n"/>
      <c r="AE423" s="33" t="n"/>
      <c r="AF423" s="21" t="n"/>
      <c r="AG423" s="21" t="n"/>
      <c r="AH423" s="21" t="n"/>
      <c r="AI423" s="21" t="n"/>
      <c r="AJ423" s="21" t="n"/>
      <c r="AK423" s="21" t="n"/>
      <c r="AL423" s="21" t="n"/>
      <c r="AM423" s="21" t="n"/>
      <c r="AN423" s="21" t="n"/>
      <c r="AO423" s="21" t="n"/>
      <c r="AP423" s="29">
        <f>IF(AO423="Clôturée",IF(IF(U423="",1,0)+IF(AB423="",1,0)+IF(AG423="",1,0)+IF(AI423="",1,0)+IF(AM423="",1,0)&gt;0,"Champs manquants","OK"),"")</f>
        <v/>
      </c>
      <c r="AQ423" s="29">
        <f>IF(R423="","",IF(KPI!$C$4="","",IF(AO423="Clôturée","",IF(R423&lt;KPI!$C$4,"En retard",""))))</f>
        <v/>
      </c>
    </row>
    <row r="424" ht="20" customHeight="1">
      <c r="A424" s="21" t="n"/>
      <c r="B424" s="21" t="n"/>
      <c r="C424" s="31" t="n"/>
      <c r="D424" s="21" t="n"/>
      <c r="E424" s="21" t="n"/>
      <c r="F424" s="21" t="n"/>
      <c r="G424" s="21" t="n"/>
      <c r="H424" s="21" t="n"/>
      <c r="I424" s="21" t="n"/>
      <c r="J424" s="21" t="n"/>
      <c r="K424" s="21" t="n"/>
      <c r="L424" s="21" t="n"/>
      <c r="M424" s="21" t="n"/>
      <c r="N424" s="21" t="n"/>
      <c r="O424" s="21" t="n"/>
      <c r="P424" s="21" t="n"/>
      <c r="Q424" s="21" t="n"/>
      <c r="R424" s="31" t="n"/>
      <c r="S424" s="32" t="n"/>
      <c r="T424" s="32" t="n"/>
      <c r="U424" s="32" t="n"/>
      <c r="V424" s="28">
        <f>IF(S424="","",IF(T424="","",(T424-S424)*24))</f>
        <v/>
      </c>
      <c r="W424" s="28">
        <f>IF(S424="","",IF(U424="","",(U424-S424)*24))</f>
        <v/>
      </c>
      <c r="X424" s="21" t="n"/>
      <c r="Y424" s="29">
        <f>IF(V424="","",IF(X424="","",IF(V424&lt;=X424,"Oui","Non")))</f>
        <v/>
      </c>
      <c r="Z424" s="21" t="n"/>
      <c r="AA424" s="21" t="n"/>
      <c r="AB424" s="21" t="n"/>
      <c r="AC424" s="21" t="n"/>
      <c r="AD424" s="21" t="n"/>
      <c r="AE424" s="33" t="n"/>
      <c r="AF424" s="21" t="n"/>
      <c r="AG424" s="21" t="n"/>
      <c r="AH424" s="21" t="n"/>
      <c r="AI424" s="21" t="n"/>
      <c r="AJ424" s="21" t="n"/>
      <c r="AK424" s="21" t="n"/>
      <c r="AL424" s="21" t="n"/>
      <c r="AM424" s="21" t="n"/>
      <c r="AN424" s="21" t="n"/>
      <c r="AO424" s="21" t="n"/>
      <c r="AP424" s="29">
        <f>IF(AO424="Clôturée",IF(IF(U424="",1,0)+IF(AB424="",1,0)+IF(AG424="",1,0)+IF(AI424="",1,0)+IF(AM424="",1,0)&gt;0,"Champs manquants","OK"),"")</f>
        <v/>
      </c>
      <c r="AQ424" s="29">
        <f>IF(R424="","",IF(KPI!$C$4="","",IF(AO424="Clôturée","",IF(R424&lt;KPI!$C$4,"En retard",""))))</f>
        <v/>
      </c>
    </row>
    <row r="425" ht="20" customHeight="1">
      <c r="A425" s="21" t="n"/>
      <c r="B425" s="21" t="n"/>
      <c r="C425" s="31" t="n"/>
      <c r="D425" s="21" t="n"/>
      <c r="E425" s="21" t="n"/>
      <c r="F425" s="21" t="n"/>
      <c r="G425" s="21" t="n"/>
      <c r="H425" s="21" t="n"/>
      <c r="I425" s="21" t="n"/>
      <c r="J425" s="21" t="n"/>
      <c r="K425" s="21" t="n"/>
      <c r="L425" s="21" t="n"/>
      <c r="M425" s="21" t="n"/>
      <c r="N425" s="21" t="n"/>
      <c r="O425" s="21" t="n"/>
      <c r="P425" s="21" t="n"/>
      <c r="Q425" s="21" t="n"/>
      <c r="R425" s="31" t="n"/>
      <c r="S425" s="32" t="n"/>
      <c r="T425" s="32" t="n"/>
      <c r="U425" s="32" t="n"/>
      <c r="V425" s="28">
        <f>IF(S425="","",IF(T425="","",(T425-S425)*24))</f>
        <v/>
      </c>
      <c r="W425" s="28">
        <f>IF(S425="","",IF(U425="","",(U425-S425)*24))</f>
        <v/>
      </c>
      <c r="X425" s="21" t="n"/>
      <c r="Y425" s="29">
        <f>IF(V425="","",IF(X425="","",IF(V425&lt;=X425,"Oui","Non")))</f>
        <v/>
      </c>
      <c r="Z425" s="21" t="n"/>
      <c r="AA425" s="21" t="n"/>
      <c r="AB425" s="21" t="n"/>
      <c r="AC425" s="21" t="n"/>
      <c r="AD425" s="21" t="n"/>
      <c r="AE425" s="33" t="n"/>
      <c r="AF425" s="21" t="n"/>
      <c r="AG425" s="21" t="n"/>
      <c r="AH425" s="21" t="n"/>
      <c r="AI425" s="21" t="n"/>
      <c r="AJ425" s="21" t="n"/>
      <c r="AK425" s="21" t="n"/>
      <c r="AL425" s="21" t="n"/>
      <c r="AM425" s="21" t="n"/>
      <c r="AN425" s="21" t="n"/>
      <c r="AO425" s="21" t="n"/>
      <c r="AP425" s="29">
        <f>IF(AO425="Clôturée",IF(IF(U425="",1,0)+IF(AB425="",1,0)+IF(AG425="",1,0)+IF(AI425="",1,0)+IF(AM425="",1,0)&gt;0,"Champs manquants","OK"),"")</f>
        <v/>
      </c>
      <c r="AQ425" s="29">
        <f>IF(R425="","",IF(KPI!$C$4="","",IF(AO425="Clôturée","",IF(R425&lt;KPI!$C$4,"En retard",""))))</f>
        <v/>
      </c>
    </row>
    <row r="426" ht="20" customHeight="1">
      <c r="A426" s="21" t="n"/>
      <c r="B426" s="21" t="n"/>
      <c r="C426" s="31" t="n"/>
      <c r="D426" s="21" t="n"/>
      <c r="E426" s="21" t="n"/>
      <c r="F426" s="21" t="n"/>
      <c r="G426" s="21" t="n"/>
      <c r="H426" s="21" t="n"/>
      <c r="I426" s="21" t="n"/>
      <c r="J426" s="21" t="n"/>
      <c r="K426" s="21" t="n"/>
      <c r="L426" s="21" t="n"/>
      <c r="M426" s="21" t="n"/>
      <c r="N426" s="21" t="n"/>
      <c r="O426" s="21" t="n"/>
      <c r="P426" s="21" t="n"/>
      <c r="Q426" s="21" t="n"/>
      <c r="R426" s="31" t="n"/>
      <c r="S426" s="32" t="n"/>
      <c r="T426" s="32" t="n"/>
      <c r="U426" s="32" t="n"/>
      <c r="V426" s="28">
        <f>IF(S426="","",IF(T426="","",(T426-S426)*24))</f>
        <v/>
      </c>
      <c r="W426" s="28">
        <f>IF(S426="","",IF(U426="","",(U426-S426)*24))</f>
        <v/>
      </c>
      <c r="X426" s="21" t="n"/>
      <c r="Y426" s="29">
        <f>IF(V426="","",IF(X426="","",IF(V426&lt;=X426,"Oui","Non")))</f>
        <v/>
      </c>
      <c r="Z426" s="21" t="n"/>
      <c r="AA426" s="21" t="n"/>
      <c r="AB426" s="21" t="n"/>
      <c r="AC426" s="21" t="n"/>
      <c r="AD426" s="21" t="n"/>
      <c r="AE426" s="33" t="n"/>
      <c r="AF426" s="21" t="n"/>
      <c r="AG426" s="21" t="n"/>
      <c r="AH426" s="21" t="n"/>
      <c r="AI426" s="21" t="n"/>
      <c r="AJ426" s="21" t="n"/>
      <c r="AK426" s="21" t="n"/>
      <c r="AL426" s="21" t="n"/>
      <c r="AM426" s="21" t="n"/>
      <c r="AN426" s="21" t="n"/>
      <c r="AO426" s="21" t="n"/>
      <c r="AP426" s="29">
        <f>IF(AO426="Clôturée",IF(IF(U426="",1,0)+IF(AB426="",1,0)+IF(AG426="",1,0)+IF(AI426="",1,0)+IF(AM426="",1,0)&gt;0,"Champs manquants","OK"),"")</f>
        <v/>
      </c>
      <c r="AQ426" s="29">
        <f>IF(R426="","",IF(KPI!$C$4="","",IF(AO426="Clôturée","",IF(R426&lt;KPI!$C$4,"En retard",""))))</f>
        <v/>
      </c>
    </row>
    <row r="427" ht="20" customHeight="1">
      <c r="A427" s="21" t="n"/>
      <c r="B427" s="21" t="n"/>
      <c r="C427" s="31" t="n"/>
      <c r="D427" s="21" t="n"/>
      <c r="E427" s="21" t="n"/>
      <c r="F427" s="21" t="n"/>
      <c r="G427" s="21" t="n"/>
      <c r="H427" s="21" t="n"/>
      <c r="I427" s="21" t="n"/>
      <c r="J427" s="21" t="n"/>
      <c r="K427" s="21" t="n"/>
      <c r="L427" s="21" t="n"/>
      <c r="M427" s="21" t="n"/>
      <c r="N427" s="21" t="n"/>
      <c r="O427" s="21" t="n"/>
      <c r="P427" s="21" t="n"/>
      <c r="Q427" s="21" t="n"/>
      <c r="R427" s="31" t="n"/>
      <c r="S427" s="32" t="n"/>
      <c r="T427" s="32" t="n"/>
      <c r="U427" s="32" t="n"/>
      <c r="V427" s="28">
        <f>IF(S427="","",IF(T427="","",(T427-S427)*24))</f>
        <v/>
      </c>
      <c r="W427" s="28">
        <f>IF(S427="","",IF(U427="","",(U427-S427)*24))</f>
        <v/>
      </c>
      <c r="X427" s="21" t="n"/>
      <c r="Y427" s="29">
        <f>IF(V427="","",IF(X427="","",IF(V427&lt;=X427,"Oui","Non")))</f>
        <v/>
      </c>
      <c r="Z427" s="21" t="n"/>
      <c r="AA427" s="21" t="n"/>
      <c r="AB427" s="21" t="n"/>
      <c r="AC427" s="21" t="n"/>
      <c r="AD427" s="21" t="n"/>
      <c r="AE427" s="33" t="n"/>
      <c r="AF427" s="21" t="n"/>
      <c r="AG427" s="21" t="n"/>
      <c r="AH427" s="21" t="n"/>
      <c r="AI427" s="21" t="n"/>
      <c r="AJ427" s="21" t="n"/>
      <c r="AK427" s="21" t="n"/>
      <c r="AL427" s="21" t="n"/>
      <c r="AM427" s="21" t="n"/>
      <c r="AN427" s="21" t="n"/>
      <c r="AO427" s="21" t="n"/>
      <c r="AP427" s="29">
        <f>IF(AO427="Clôturée",IF(IF(U427="",1,0)+IF(AB427="",1,0)+IF(AG427="",1,0)+IF(AI427="",1,0)+IF(AM427="",1,0)&gt;0,"Champs manquants","OK"),"")</f>
        <v/>
      </c>
      <c r="AQ427" s="29">
        <f>IF(R427="","",IF(KPI!$C$4="","",IF(AO427="Clôturée","",IF(R427&lt;KPI!$C$4,"En retard",""))))</f>
        <v/>
      </c>
    </row>
    <row r="428" ht="20" customHeight="1">
      <c r="A428" s="21" t="n"/>
      <c r="B428" s="21" t="n"/>
      <c r="C428" s="31" t="n"/>
      <c r="D428" s="21" t="n"/>
      <c r="E428" s="21" t="n"/>
      <c r="F428" s="21" t="n"/>
      <c r="G428" s="21" t="n"/>
      <c r="H428" s="21" t="n"/>
      <c r="I428" s="21" t="n"/>
      <c r="J428" s="21" t="n"/>
      <c r="K428" s="21" t="n"/>
      <c r="L428" s="21" t="n"/>
      <c r="M428" s="21" t="n"/>
      <c r="N428" s="21" t="n"/>
      <c r="O428" s="21" t="n"/>
      <c r="P428" s="21" t="n"/>
      <c r="Q428" s="21" t="n"/>
      <c r="R428" s="31" t="n"/>
      <c r="S428" s="32" t="n"/>
      <c r="T428" s="32" t="n"/>
      <c r="U428" s="32" t="n"/>
      <c r="V428" s="28">
        <f>IF(S428="","",IF(T428="","",(T428-S428)*24))</f>
        <v/>
      </c>
      <c r="W428" s="28">
        <f>IF(S428="","",IF(U428="","",(U428-S428)*24))</f>
        <v/>
      </c>
      <c r="X428" s="21" t="n"/>
      <c r="Y428" s="29">
        <f>IF(V428="","",IF(X428="","",IF(V428&lt;=X428,"Oui","Non")))</f>
        <v/>
      </c>
      <c r="Z428" s="21" t="n"/>
      <c r="AA428" s="21" t="n"/>
      <c r="AB428" s="21" t="n"/>
      <c r="AC428" s="21" t="n"/>
      <c r="AD428" s="21" t="n"/>
      <c r="AE428" s="33" t="n"/>
      <c r="AF428" s="21" t="n"/>
      <c r="AG428" s="21" t="n"/>
      <c r="AH428" s="21" t="n"/>
      <c r="AI428" s="21" t="n"/>
      <c r="AJ428" s="21" t="n"/>
      <c r="AK428" s="21" t="n"/>
      <c r="AL428" s="21" t="n"/>
      <c r="AM428" s="21" t="n"/>
      <c r="AN428" s="21" t="n"/>
      <c r="AO428" s="21" t="n"/>
      <c r="AP428" s="29">
        <f>IF(AO428="Clôturée",IF(IF(U428="",1,0)+IF(AB428="",1,0)+IF(AG428="",1,0)+IF(AI428="",1,0)+IF(AM428="",1,0)&gt;0,"Champs manquants","OK"),"")</f>
        <v/>
      </c>
      <c r="AQ428" s="29">
        <f>IF(R428="","",IF(KPI!$C$4="","",IF(AO428="Clôturée","",IF(R428&lt;KPI!$C$4,"En retard",""))))</f>
        <v/>
      </c>
    </row>
    <row r="429" ht="20" customHeight="1">
      <c r="A429" s="21" t="n"/>
      <c r="B429" s="21" t="n"/>
      <c r="C429" s="31" t="n"/>
      <c r="D429" s="21" t="n"/>
      <c r="E429" s="21" t="n"/>
      <c r="F429" s="21" t="n"/>
      <c r="G429" s="21" t="n"/>
      <c r="H429" s="21" t="n"/>
      <c r="I429" s="21" t="n"/>
      <c r="J429" s="21" t="n"/>
      <c r="K429" s="21" t="n"/>
      <c r="L429" s="21" t="n"/>
      <c r="M429" s="21" t="n"/>
      <c r="N429" s="21" t="n"/>
      <c r="O429" s="21" t="n"/>
      <c r="P429" s="21" t="n"/>
      <c r="Q429" s="21" t="n"/>
      <c r="R429" s="31" t="n"/>
      <c r="S429" s="32" t="n"/>
      <c r="T429" s="32" t="n"/>
      <c r="U429" s="32" t="n"/>
      <c r="V429" s="28">
        <f>IF(S429="","",IF(T429="","",(T429-S429)*24))</f>
        <v/>
      </c>
      <c r="W429" s="28">
        <f>IF(S429="","",IF(U429="","",(U429-S429)*24))</f>
        <v/>
      </c>
      <c r="X429" s="21" t="n"/>
      <c r="Y429" s="29">
        <f>IF(V429="","",IF(X429="","",IF(V429&lt;=X429,"Oui","Non")))</f>
        <v/>
      </c>
      <c r="Z429" s="21" t="n"/>
      <c r="AA429" s="21" t="n"/>
      <c r="AB429" s="21" t="n"/>
      <c r="AC429" s="21" t="n"/>
      <c r="AD429" s="21" t="n"/>
      <c r="AE429" s="33" t="n"/>
      <c r="AF429" s="21" t="n"/>
      <c r="AG429" s="21" t="n"/>
      <c r="AH429" s="21" t="n"/>
      <c r="AI429" s="21" t="n"/>
      <c r="AJ429" s="21" t="n"/>
      <c r="AK429" s="21" t="n"/>
      <c r="AL429" s="21" t="n"/>
      <c r="AM429" s="21" t="n"/>
      <c r="AN429" s="21" t="n"/>
      <c r="AO429" s="21" t="n"/>
      <c r="AP429" s="29">
        <f>IF(AO429="Clôturée",IF(IF(U429="",1,0)+IF(AB429="",1,0)+IF(AG429="",1,0)+IF(AI429="",1,0)+IF(AM429="",1,0)&gt;0,"Champs manquants","OK"),"")</f>
        <v/>
      </c>
      <c r="AQ429" s="29">
        <f>IF(R429="","",IF(KPI!$C$4="","",IF(AO429="Clôturée","",IF(R429&lt;KPI!$C$4,"En retard",""))))</f>
        <v/>
      </c>
    </row>
    <row r="430" ht="20" customHeight="1">
      <c r="A430" s="21" t="n"/>
      <c r="B430" s="21" t="n"/>
      <c r="C430" s="31" t="n"/>
      <c r="D430" s="21" t="n"/>
      <c r="E430" s="21" t="n"/>
      <c r="F430" s="21" t="n"/>
      <c r="G430" s="21" t="n"/>
      <c r="H430" s="21" t="n"/>
      <c r="I430" s="21" t="n"/>
      <c r="J430" s="21" t="n"/>
      <c r="K430" s="21" t="n"/>
      <c r="L430" s="21" t="n"/>
      <c r="M430" s="21" t="n"/>
      <c r="N430" s="21" t="n"/>
      <c r="O430" s="21" t="n"/>
      <c r="P430" s="21" t="n"/>
      <c r="Q430" s="21" t="n"/>
      <c r="R430" s="31" t="n"/>
      <c r="S430" s="32" t="n"/>
      <c r="T430" s="32" t="n"/>
      <c r="U430" s="32" t="n"/>
      <c r="V430" s="28">
        <f>IF(S430="","",IF(T430="","",(T430-S430)*24))</f>
        <v/>
      </c>
      <c r="W430" s="28">
        <f>IF(S430="","",IF(U430="","",(U430-S430)*24))</f>
        <v/>
      </c>
      <c r="X430" s="21" t="n"/>
      <c r="Y430" s="29">
        <f>IF(V430="","",IF(X430="","",IF(V430&lt;=X430,"Oui","Non")))</f>
        <v/>
      </c>
      <c r="Z430" s="21" t="n"/>
      <c r="AA430" s="21" t="n"/>
      <c r="AB430" s="21" t="n"/>
      <c r="AC430" s="21" t="n"/>
      <c r="AD430" s="21" t="n"/>
      <c r="AE430" s="33" t="n"/>
      <c r="AF430" s="21" t="n"/>
      <c r="AG430" s="21" t="n"/>
      <c r="AH430" s="21" t="n"/>
      <c r="AI430" s="21" t="n"/>
      <c r="AJ430" s="21" t="n"/>
      <c r="AK430" s="21" t="n"/>
      <c r="AL430" s="21" t="n"/>
      <c r="AM430" s="21" t="n"/>
      <c r="AN430" s="21" t="n"/>
      <c r="AO430" s="21" t="n"/>
      <c r="AP430" s="29">
        <f>IF(AO430="Clôturée",IF(IF(U430="",1,0)+IF(AB430="",1,0)+IF(AG430="",1,0)+IF(AI430="",1,0)+IF(AM430="",1,0)&gt;0,"Champs manquants","OK"),"")</f>
        <v/>
      </c>
      <c r="AQ430" s="29">
        <f>IF(R430="","",IF(KPI!$C$4="","",IF(AO430="Clôturée","",IF(R430&lt;KPI!$C$4,"En retard",""))))</f>
        <v/>
      </c>
    </row>
    <row r="431" ht="20" customHeight="1">
      <c r="A431" s="21" t="n"/>
      <c r="B431" s="21" t="n"/>
      <c r="C431" s="31" t="n"/>
      <c r="D431" s="21" t="n"/>
      <c r="E431" s="21" t="n"/>
      <c r="F431" s="21" t="n"/>
      <c r="G431" s="21" t="n"/>
      <c r="H431" s="21" t="n"/>
      <c r="I431" s="21" t="n"/>
      <c r="J431" s="21" t="n"/>
      <c r="K431" s="21" t="n"/>
      <c r="L431" s="21" t="n"/>
      <c r="M431" s="21" t="n"/>
      <c r="N431" s="21" t="n"/>
      <c r="O431" s="21" t="n"/>
      <c r="P431" s="21" t="n"/>
      <c r="Q431" s="21" t="n"/>
      <c r="R431" s="31" t="n"/>
      <c r="S431" s="32" t="n"/>
      <c r="T431" s="32" t="n"/>
      <c r="U431" s="32" t="n"/>
      <c r="V431" s="28">
        <f>IF(S431="","",IF(T431="","",(T431-S431)*24))</f>
        <v/>
      </c>
      <c r="W431" s="28">
        <f>IF(S431="","",IF(U431="","",(U431-S431)*24))</f>
        <v/>
      </c>
      <c r="X431" s="21" t="n"/>
      <c r="Y431" s="29">
        <f>IF(V431="","",IF(X431="","",IF(V431&lt;=X431,"Oui","Non")))</f>
        <v/>
      </c>
      <c r="Z431" s="21" t="n"/>
      <c r="AA431" s="21" t="n"/>
      <c r="AB431" s="21" t="n"/>
      <c r="AC431" s="21" t="n"/>
      <c r="AD431" s="21" t="n"/>
      <c r="AE431" s="33" t="n"/>
      <c r="AF431" s="21" t="n"/>
      <c r="AG431" s="21" t="n"/>
      <c r="AH431" s="21" t="n"/>
      <c r="AI431" s="21" t="n"/>
      <c r="AJ431" s="21" t="n"/>
      <c r="AK431" s="21" t="n"/>
      <c r="AL431" s="21" t="n"/>
      <c r="AM431" s="21" t="n"/>
      <c r="AN431" s="21" t="n"/>
      <c r="AO431" s="21" t="n"/>
      <c r="AP431" s="29">
        <f>IF(AO431="Clôturée",IF(IF(U431="",1,0)+IF(AB431="",1,0)+IF(AG431="",1,0)+IF(AI431="",1,0)+IF(AM431="",1,0)&gt;0,"Champs manquants","OK"),"")</f>
        <v/>
      </c>
      <c r="AQ431" s="29">
        <f>IF(R431="","",IF(KPI!$C$4="","",IF(AO431="Clôturée","",IF(R431&lt;KPI!$C$4,"En retard",""))))</f>
        <v/>
      </c>
    </row>
    <row r="432" ht="20" customHeight="1">
      <c r="A432" s="21" t="n"/>
      <c r="B432" s="21" t="n"/>
      <c r="C432" s="31" t="n"/>
      <c r="D432" s="21" t="n"/>
      <c r="E432" s="21" t="n"/>
      <c r="F432" s="21" t="n"/>
      <c r="G432" s="21" t="n"/>
      <c r="H432" s="21" t="n"/>
      <c r="I432" s="21" t="n"/>
      <c r="J432" s="21" t="n"/>
      <c r="K432" s="21" t="n"/>
      <c r="L432" s="21" t="n"/>
      <c r="M432" s="21" t="n"/>
      <c r="N432" s="21" t="n"/>
      <c r="O432" s="21" t="n"/>
      <c r="P432" s="21" t="n"/>
      <c r="Q432" s="21" t="n"/>
      <c r="R432" s="31" t="n"/>
      <c r="S432" s="32" t="n"/>
      <c r="T432" s="32" t="n"/>
      <c r="U432" s="32" t="n"/>
      <c r="V432" s="28">
        <f>IF(S432="","",IF(T432="","",(T432-S432)*24))</f>
        <v/>
      </c>
      <c r="W432" s="28">
        <f>IF(S432="","",IF(U432="","",(U432-S432)*24))</f>
        <v/>
      </c>
      <c r="X432" s="21" t="n"/>
      <c r="Y432" s="29">
        <f>IF(V432="","",IF(X432="","",IF(V432&lt;=X432,"Oui","Non")))</f>
        <v/>
      </c>
      <c r="Z432" s="21" t="n"/>
      <c r="AA432" s="21" t="n"/>
      <c r="AB432" s="21" t="n"/>
      <c r="AC432" s="21" t="n"/>
      <c r="AD432" s="21" t="n"/>
      <c r="AE432" s="33" t="n"/>
      <c r="AF432" s="21" t="n"/>
      <c r="AG432" s="21" t="n"/>
      <c r="AH432" s="21" t="n"/>
      <c r="AI432" s="21" t="n"/>
      <c r="AJ432" s="21" t="n"/>
      <c r="AK432" s="21" t="n"/>
      <c r="AL432" s="21" t="n"/>
      <c r="AM432" s="21" t="n"/>
      <c r="AN432" s="21" t="n"/>
      <c r="AO432" s="21" t="n"/>
      <c r="AP432" s="29">
        <f>IF(AO432="Clôturée",IF(IF(U432="",1,0)+IF(AB432="",1,0)+IF(AG432="",1,0)+IF(AI432="",1,0)+IF(AM432="",1,0)&gt;0,"Champs manquants","OK"),"")</f>
        <v/>
      </c>
      <c r="AQ432" s="29">
        <f>IF(R432="","",IF(KPI!$C$4="","",IF(AO432="Clôturée","",IF(R432&lt;KPI!$C$4,"En retard",""))))</f>
        <v/>
      </c>
    </row>
    <row r="433" ht="20" customHeight="1">
      <c r="A433" s="21" t="n"/>
      <c r="B433" s="21" t="n"/>
      <c r="C433" s="31" t="n"/>
      <c r="D433" s="21" t="n"/>
      <c r="E433" s="21" t="n"/>
      <c r="F433" s="21" t="n"/>
      <c r="G433" s="21" t="n"/>
      <c r="H433" s="21" t="n"/>
      <c r="I433" s="21" t="n"/>
      <c r="J433" s="21" t="n"/>
      <c r="K433" s="21" t="n"/>
      <c r="L433" s="21" t="n"/>
      <c r="M433" s="21" t="n"/>
      <c r="N433" s="21" t="n"/>
      <c r="O433" s="21" t="n"/>
      <c r="P433" s="21" t="n"/>
      <c r="Q433" s="21" t="n"/>
      <c r="R433" s="31" t="n"/>
      <c r="S433" s="32" t="n"/>
      <c r="T433" s="32" t="n"/>
      <c r="U433" s="32" t="n"/>
      <c r="V433" s="28">
        <f>IF(S433="","",IF(T433="","",(T433-S433)*24))</f>
        <v/>
      </c>
      <c r="W433" s="28">
        <f>IF(S433="","",IF(U433="","",(U433-S433)*24))</f>
        <v/>
      </c>
      <c r="X433" s="21" t="n"/>
      <c r="Y433" s="29">
        <f>IF(V433="","",IF(X433="","",IF(V433&lt;=X433,"Oui","Non")))</f>
        <v/>
      </c>
      <c r="Z433" s="21" t="n"/>
      <c r="AA433" s="21" t="n"/>
      <c r="AB433" s="21" t="n"/>
      <c r="AC433" s="21" t="n"/>
      <c r="AD433" s="21" t="n"/>
      <c r="AE433" s="33" t="n"/>
      <c r="AF433" s="21" t="n"/>
      <c r="AG433" s="21" t="n"/>
      <c r="AH433" s="21" t="n"/>
      <c r="AI433" s="21" t="n"/>
      <c r="AJ433" s="21" t="n"/>
      <c r="AK433" s="21" t="n"/>
      <c r="AL433" s="21" t="n"/>
      <c r="AM433" s="21" t="n"/>
      <c r="AN433" s="21" t="n"/>
      <c r="AO433" s="21" t="n"/>
      <c r="AP433" s="29">
        <f>IF(AO433="Clôturée",IF(IF(U433="",1,0)+IF(AB433="",1,0)+IF(AG433="",1,0)+IF(AI433="",1,0)+IF(AM433="",1,0)&gt;0,"Champs manquants","OK"),"")</f>
        <v/>
      </c>
      <c r="AQ433" s="29">
        <f>IF(R433="","",IF(KPI!$C$4="","",IF(AO433="Clôturée","",IF(R433&lt;KPI!$C$4,"En retard",""))))</f>
        <v/>
      </c>
    </row>
    <row r="434" ht="20" customHeight="1">
      <c r="A434" s="21" t="n"/>
      <c r="B434" s="21" t="n"/>
      <c r="C434" s="31" t="n"/>
      <c r="D434" s="21" t="n"/>
      <c r="E434" s="21" t="n"/>
      <c r="F434" s="21" t="n"/>
      <c r="G434" s="21" t="n"/>
      <c r="H434" s="21" t="n"/>
      <c r="I434" s="21" t="n"/>
      <c r="J434" s="21" t="n"/>
      <c r="K434" s="21" t="n"/>
      <c r="L434" s="21" t="n"/>
      <c r="M434" s="21" t="n"/>
      <c r="N434" s="21" t="n"/>
      <c r="O434" s="21" t="n"/>
      <c r="P434" s="21" t="n"/>
      <c r="Q434" s="21" t="n"/>
      <c r="R434" s="31" t="n"/>
      <c r="S434" s="32" t="n"/>
      <c r="T434" s="32" t="n"/>
      <c r="U434" s="32" t="n"/>
      <c r="V434" s="28">
        <f>IF(S434="","",IF(T434="","",(T434-S434)*24))</f>
        <v/>
      </c>
      <c r="W434" s="28">
        <f>IF(S434="","",IF(U434="","",(U434-S434)*24))</f>
        <v/>
      </c>
      <c r="X434" s="21" t="n"/>
      <c r="Y434" s="29">
        <f>IF(V434="","",IF(X434="","",IF(V434&lt;=X434,"Oui","Non")))</f>
        <v/>
      </c>
      <c r="Z434" s="21" t="n"/>
      <c r="AA434" s="21" t="n"/>
      <c r="AB434" s="21" t="n"/>
      <c r="AC434" s="21" t="n"/>
      <c r="AD434" s="21" t="n"/>
      <c r="AE434" s="33" t="n"/>
      <c r="AF434" s="21" t="n"/>
      <c r="AG434" s="21" t="n"/>
      <c r="AH434" s="21" t="n"/>
      <c r="AI434" s="21" t="n"/>
      <c r="AJ434" s="21" t="n"/>
      <c r="AK434" s="21" t="n"/>
      <c r="AL434" s="21" t="n"/>
      <c r="AM434" s="21" t="n"/>
      <c r="AN434" s="21" t="n"/>
      <c r="AO434" s="21" t="n"/>
      <c r="AP434" s="29">
        <f>IF(AO434="Clôturée",IF(IF(U434="",1,0)+IF(AB434="",1,0)+IF(AG434="",1,0)+IF(AI434="",1,0)+IF(AM434="",1,0)&gt;0,"Champs manquants","OK"),"")</f>
        <v/>
      </c>
      <c r="AQ434" s="29">
        <f>IF(R434="","",IF(KPI!$C$4="","",IF(AO434="Clôturée","",IF(R434&lt;KPI!$C$4,"En retard",""))))</f>
        <v/>
      </c>
    </row>
    <row r="435" ht="20" customHeight="1">
      <c r="A435" s="21" t="n"/>
      <c r="B435" s="21" t="n"/>
      <c r="C435" s="31" t="n"/>
      <c r="D435" s="21" t="n"/>
      <c r="E435" s="21" t="n"/>
      <c r="F435" s="21" t="n"/>
      <c r="G435" s="21" t="n"/>
      <c r="H435" s="21" t="n"/>
      <c r="I435" s="21" t="n"/>
      <c r="J435" s="21" t="n"/>
      <c r="K435" s="21" t="n"/>
      <c r="L435" s="21" t="n"/>
      <c r="M435" s="21" t="n"/>
      <c r="N435" s="21" t="n"/>
      <c r="O435" s="21" t="n"/>
      <c r="P435" s="21" t="n"/>
      <c r="Q435" s="21" t="n"/>
      <c r="R435" s="31" t="n"/>
      <c r="S435" s="32" t="n"/>
      <c r="T435" s="32" t="n"/>
      <c r="U435" s="32" t="n"/>
      <c r="V435" s="28">
        <f>IF(S435="","",IF(T435="","",(T435-S435)*24))</f>
        <v/>
      </c>
      <c r="W435" s="28">
        <f>IF(S435="","",IF(U435="","",(U435-S435)*24))</f>
        <v/>
      </c>
      <c r="X435" s="21" t="n"/>
      <c r="Y435" s="29">
        <f>IF(V435="","",IF(X435="","",IF(V435&lt;=X435,"Oui","Non")))</f>
        <v/>
      </c>
      <c r="Z435" s="21" t="n"/>
      <c r="AA435" s="21" t="n"/>
      <c r="AB435" s="21" t="n"/>
      <c r="AC435" s="21" t="n"/>
      <c r="AD435" s="21" t="n"/>
      <c r="AE435" s="33" t="n"/>
      <c r="AF435" s="21" t="n"/>
      <c r="AG435" s="21" t="n"/>
      <c r="AH435" s="21" t="n"/>
      <c r="AI435" s="21" t="n"/>
      <c r="AJ435" s="21" t="n"/>
      <c r="AK435" s="21" t="n"/>
      <c r="AL435" s="21" t="n"/>
      <c r="AM435" s="21" t="n"/>
      <c r="AN435" s="21" t="n"/>
      <c r="AO435" s="21" t="n"/>
      <c r="AP435" s="29">
        <f>IF(AO435="Clôturée",IF(IF(U435="",1,0)+IF(AB435="",1,0)+IF(AG435="",1,0)+IF(AI435="",1,0)+IF(AM435="",1,0)&gt;0,"Champs manquants","OK"),"")</f>
        <v/>
      </c>
      <c r="AQ435" s="29">
        <f>IF(R435="","",IF(KPI!$C$4="","",IF(AO435="Clôturée","",IF(R435&lt;KPI!$C$4,"En retard",""))))</f>
        <v/>
      </c>
    </row>
    <row r="436" ht="20" customHeight="1">
      <c r="A436" s="21" t="n"/>
      <c r="B436" s="21" t="n"/>
      <c r="C436" s="31" t="n"/>
      <c r="D436" s="21" t="n"/>
      <c r="E436" s="21" t="n"/>
      <c r="F436" s="21" t="n"/>
      <c r="G436" s="21" t="n"/>
      <c r="H436" s="21" t="n"/>
      <c r="I436" s="21" t="n"/>
      <c r="J436" s="21" t="n"/>
      <c r="K436" s="21" t="n"/>
      <c r="L436" s="21" t="n"/>
      <c r="M436" s="21" t="n"/>
      <c r="N436" s="21" t="n"/>
      <c r="O436" s="21" t="n"/>
      <c r="P436" s="21" t="n"/>
      <c r="Q436" s="21" t="n"/>
      <c r="R436" s="31" t="n"/>
      <c r="S436" s="32" t="n"/>
      <c r="T436" s="32" t="n"/>
      <c r="U436" s="32" t="n"/>
      <c r="V436" s="28">
        <f>IF(S436="","",IF(T436="","",(T436-S436)*24))</f>
        <v/>
      </c>
      <c r="W436" s="28">
        <f>IF(S436="","",IF(U436="","",(U436-S436)*24))</f>
        <v/>
      </c>
      <c r="X436" s="21" t="n"/>
      <c r="Y436" s="29">
        <f>IF(V436="","",IF(X436="","",IF(V436&lt;=X436,"Oui","Non")))</f>
        <v/>
      </c>
      <c r="Z436" s="21" t="n"/>
      <c r="AA436" s="21" t="n"/>
      <c r="AB436" s="21" t="n"/>
      <c r="AC436" s="21" t="n"/>
      <c r="AD436" s="21" t="n"/>
      <c r="AE436" s="33" t="n"/>
      <c r="AF436" s="21" t="n"/>
      <c r="AG436" s="21" t="n"/>
      <c r="AH436" s="21" t="n"/>
      <c r="AI436" s="21" t="n"/>
      <c r="AJ436" s="21" t="n"/>
      <c r="AK436" s="21" t="n"/>
      <c r="AL436" s="21" t="n"/>
      <c r="AM436" s="21" t="n"/>
      <c r="AN436" s="21" t="n"/>
      <c r="AO436" s="21" t="n"/>
      <c r="AP436" s="29">
        <f>IF(AO436="Clôturée",IF(IF(U436="",1,0)+IF(AB436="",1,0)+IF(AG436="",1,0)+IF(AI436="",1,0)+IF(AM436="",1,0)&gt;0,"Champs manquants","OK"),"")</f>
        <v/>
      </c>
      <c r="AQ436" s="29">
        <f>IF(R436="","",IF(KPI!$C$4="","",IF(AO436="Clôturée","",IF(R436&lt;KPI!$C$4,"En retard",""))))</f>
        <v/>
      </c>
    </row>
    <row r="437" ht="20" customHeight="1">
      <c r="A437" s="21" t="n"/>
      <c r="B437" s="21" t="n"/>
      <c r="C437" s="31" t="n"/>
      <c r="D437" s="21" t="n"/>
      <c r="E437" s="21" t="n"/>
      <c r="F437" s="21" t="n"/>
      <c r="G437" s="21" t="n"/>
      <c r="H437" s="21" t="n"/>
      <c r="I437" s="21" t="n"/>
      <c r="J437" s="21" t="n"/>
      <c r="K437" s="21" t="n"/>
      <c r="L437" s="21" t="n"/>
      <c r="M437" s="21" t="n"/>
      <c r="N437" s="21" t="n"/>
      <c r="O437" s="21" t="n"/>
      <c r="P437" s="21" t="n"/>
      <c r="Q437" s="21" t="n"/>
      <c r="R437" s="31" t="n"/>
      <c r="S437" s="32" t="n"/>
      <c r="T437" s="32" t="n"/>
      <c r="U437" s="32" t="n"/>
      <c r="V437" s="28">
        <f>IF(S437="","",IF(T437="","",(T437-S437)*24))</f>
        <v/>
      </c>
      <c r="W437" s="28">
        <f>IF(S437="","",IF(U437="","",(U437-S437)*24))</f>
        <v/>
      </c>
      <c r="X437" s="21" t="n"/>
      <c r="Y437" s="29">
        <f>IF(V437="","",IF(X437="","",IF(V437&lt;=X437,"Oui","Non")))</f>
        <v/>
      </c>
      <c r="Z437" s="21" t="n"/>
      <c r="AA437" s="21" t="n"/>
      <c r="AB437" s="21" t="n"/>
      <c r="AC437" s="21" t="n"/>
      <c r="AD437" s="21" t="n"/>
      <c r="AE437" s="33" t="n"/>
      <c r="AF437" s="21" t="n"/>
      <c r="AG437" s="21" t="n"/>
      <c r="AH437" s="21" t="n"/>
      <c r="AI437" s="21" t="n"/>
      <c r="AJ437" s="21" t="n"/>
      <c r="AK437" s="21" t="n"/>
      <c r="AL437" s="21" t="n"/>
      <c r="AM437" s="21" t="n"/>
      <c r="AN437" s="21" t="n"/>
      <c r="AO437" s="21" t="n"/>
      <c r="AP437" s="29">
        <f>IF(AO437="Clôturée",IF(IF(U437="",1,0)+IF(AB437="",1,0)+IF(AG437="",1,0)+IF(AI437="",1,0)+IF(AM437="",1,0)&gt;0,"Champs manquants","OK"),"")</f>
        <v/>
      </c>
      <c r="AQ437" s="29">
        <f>IF(R437="","",IF(KPI!$C$4="","",IF(AO437="Clôturée","",IF(R437&lt;KPI!$C$4,"En retard",""))))</f>
        <v/>
      </c>
    </row>
    <row r="438" ht="20" customHeight="1">
      <c r="A438" s="21" t="n"/>
      <c r="B438" s="21" t="n"/>
      <c r="C438" s="31" t="n"/>
      <c r="D438" s="21" t="n"/>
      <c r="E438" s="21" t="n"/>
      <c r="F438" s="21" t="n"/>
      <c r="G438" s="21" t="n"/>
      <c r="H438" s="21" t="n"/>
      <c r="I438" s="21" t="n"/>
      <c r="J438" s="21" t="n"/>
      <c r="K438" s="21" t="n"/>
      <c r="L438" s="21" t="n"/>
      <c r="M438" s="21" t="n"/>
      <c r="N438" s="21" t="n"/>
      <c r="O438" s="21" t="n"/>
      <c r="P438" s="21" t="n"/>
      <c r="Q438" s="21" t="n"/>
      <c r="R438" s="31" t="n"/>
      <c r="S438" s="32" t="n"/>
      <c r="T438" s="32" t="n"/>
      <c r="U438" s="32" t="n"/>
      <c r="V438" s="28">
        <f>IF(S438="","",IF(T438="","",(T438-S438)*24))</f>
        <v/>
      </c>
      <c r="W438" s="28">
        <f>IF(S438="","",IF(U438="","",(U438-S438)*24))</f>
        <v/>
      </c>
      <c r="X438" s="21" t="n"/>
      <c r="Y438" s="29">
        <f>IF(V438="","",IF(X438="","",IF(V438&lt;=X438,"Oui","Non")))</f>
        <v/>
      </c>
      <c r="Z438" s="21" t="n"/>
      <c r="AA438" s="21" t="n"/>
      <c r="AB438" s="21" t="n"/>
      <c r="AC438" s="21" t="n"/>
      <c r="AD438" s="21" t="n"/>
      <c r="AE438" s="33" t="n"/>
      <c r="AF438" s="21" t="n"/>
      <c r="AG438" s="21" t="n"/>
      <c r="AH438" s="21" t="n"/>
      <c r="AI438" s="21" t="n"/>
      <c r="AJ438" s="21" t="n"/>
      <c r="AK438" s="21" t="n"/>
      <c r="AL438" s="21" t="n"/>
      <c r="AM438" s="21" t="n"/>
      <c r="AN438" s="21" t="n"/>
      <c r="AO438" s="21" t="n"/>
      <c r="AP438" s="29">
        <f>IF(AO438="Clôturée",IF(IF(U438="",1,0)+IF(AB438="",1,0)+IF(AG438="",1,0)+IF(AI438="",1,0)+IF(AM438="",1,0)&gt;0,"Champs manquants","OK"),"")</f>
        <v/>
      </c>
      <c r="AQ438" s="29">
        <f>IF(R438="","",IF(KPI!$C$4="","",IF(AO438="Clôturée","",IF(R438&lt;KPI!$C$4,"En retard",""))))</f>
        <v/>
      </c>
    </row>
    <row r="439" ht="20" customHeight="1">
      <c r="A439" s="21" t="n"/>
      <c r="B439" s="21" t="n"/>
      <c r="C439" s="31" t="n"/>
      <c r="D439" s="21" t="n"/>
      <c r="E439" s="21" t="n"/>
      <c r="F439" s="21" t="n"/>
      <c r="G439" s="21" t="n"/>
      <c r="H439" s="21" t="n"/>
      <c r="I439" s="21" t="n"/>
      <c r="J439" s="21" t="n"/>
      <c r="K439" s="21" t="n"/>
      <c r="L439" s="21" t="n"/>
      <c r="M439" s="21" t="n"/>
      <c r="N439" s="21" t="n"/>
      <c r="O439" s="21" t="n"/>
      <c r="P439" s="21" t="n"/>
      <c r="Q439" s="21" t="n"/>
      <c r="R439" s="31" t="n"/>
      <c r="S439" s="32" t="n"/>
      <c r="T439" s="32" t="n"/>
      <c r="U439" s="32" t="n"/>
      <c r="V439" s="28">
        <f>IF(S439="","",IF(T439="","",(T439-S439)*24))</f>
        <v/>
      </c>
      <c r="W439" s="28">
        <f>IF(S439="","",IF(U439="","",(U439-S439)*24))</f>
        <v/>
      </c>
      <c r="X439" s="21" t="n"/>
      <c r="Y439" s="29">
        <f>IF(V439="","",IF(X439="","",IF(V439&lt;=X439,"Oui","Non")))</f>
        <v/>
      </c>
      <c r="Z439" s="21" t="n"/>
      <c r="AA439" s="21" t="n"/>
      <c r="AB439" s="21" t="n"/>
      <c r="AC439" s="21" t="n"/>
      <c r="AD439" s="21" t="n"/>
      <c r="AE439" s="33" t="n"/>
      <c r="AF439" s="21" t="n"/>
      <c r="AG439" s="21" t="n"/>
      <c r="AH439" s="21" t="n"/>
      <c r="AI439" s="21" t="n"/>
      <c r="AJ439" s="21" t="n"/>
      <c r="AK439" s="21" t="n"/>
      <c r="AL439" s="21" t="n"/>
      <c r="AM439" s="21" t="n"/>
      <c r="AN439" s="21" t="n"/>
      <c r="AO439" s="21" t="n"/>
      <c r="AP439" s="29">
        <f>IF(AO439="Clôturée",IF(IF(U439="",1,0)+IF(AB439="",1,0)+IF(AG439="",1,0)+IF(AI439="",1,0)+IF(AM439="",1,0)&gt;0,"Champs manquants","OK"),"")</f>
        <v/>
      </c>
      <c r="AQ439" s="29">
        <f>IF(R439="","",IF(KPI!$C$4="","",IF(AO439="Clôturée","",IF(R439&lt;KPI!$C$4,"En retard",""))))</f>
        <v/>
      </c>
    </row>
    <row r="440" ht="20" customHeight="1">
      <c r="A440" s="21" t="n"/>
      <c r="B440" s="21" t="n"/>
      <c r="C440" s="31" t="n"/>
      <c r="D440" s="21" t="n"/>
      <c r="E440" s="21" t="n"/>
      <c r="F440" s="21" t="n"/>
      <c r="G440" s="21" t="n"/>
      <c r="H440" s="21" t="n"/>
      <c r="I440" s="21" t="n"/>
      <c r="J440" s="21" t="n"/>
      <c r="K440" s="21" t="n"/>
      <c r="L440" s="21" t="n"/>
      <c r="M440" s="21" t="n"/>
      <c r="N440" s="21" t="n"/>
      <c r="O440" s="21" t="n"/>
      <c r="P440" s="21" t="n"/>
      <c r="Q440" s="21" t="n"/>
      <c r="R440" s="31" t="n"/>
      <c r="S440" s="32" t="n"/>
      <c r="T440" s="32" t="n"/>
      <c r="U440" s="32" t="n"/>
      <c r="V440" s="28">
        <f>IF(S440="","",IF(T440="","",(T440-S440)*24))</f>
        <v/>
      </c>
      <c r="W440" s="28">
        <f>IF(S440="","",IF(U440="","",(U440-S440)*24))</f>
        <v/>
      </c>
      <c r="X440" s="21" t="n"/>
      <c r="Y440" s="29">
        <f>IF(V440="","",IF(X440="","",IF(V440&lt;=X440,"Oui","Non")))</f>
        <v/>
      </c>
      <c r="Z440" s="21" t="n"/>
      <c r="AA440" s="21" t="n"/>
      <c r="AB440" s="21" t="n"/>
      <c r="AC440" s="21" t="n"/>
      <c r="AD440" s="21" t="n"/>
      <c r="AE440" s="33" t="n"/>
      <c r="AF440" s="21" t="n"/>
      <c r="AG440" s="21" t="n"/>
      <c r="AH440" s="21" t="n"/>
      <c r="AI440" s="21" t="n"/>
      <c r="AJ440" s="21" t="n"/>
      <c r="AK440" s="21" t="n"/>
      <c r="AL440" s="21" t="n"/>
      <c r="AM440" s="21" t="n"/>
      <c r="AN440" s="21" t="n"/>
      <c r="AO440" s="21" t="n"/>
      <c r="AP440" s="29">
        <f>IF(AO440="Clôturée",IF(IF(U440="",1,0)+IF(AB440="",1,0)+IF(AG440="",1,0)+IF(AI440="",1,0)+IF(AM440="",1,0)&gt;0,"Champs manquants","OK"),"")</f>
        <v/>
      </c>
      <c r="AQ440" s="29">
        <f>IF(R440="","",IF(KPI!$C$4="","",IF(AO440="Clôturée","",IF(R440&lt;KPI!$C$4,"En retard",""))))</f>
        <v/>
      </c>
    </row>
    <row r="441" ht="20" customHeight="1">
      <c r="A441" s="21" t="n"/>
      <c r="B441" s="21" t="n"/>
      <c r="C441" s="31" t="n"/>
      <c r="D441" s="21" t="n"/>
      <c r="E441" s="21" t="n"/>
      <c r="F441" s="21" t="n"/>
      <c r="G441" s="21" t="n"/>
      <c r="H441" s="21" t="n"/>
      <c r="I441" s="21" t="n"/>
      <c r="J441" s="21" t="n"/>
      <c r="K441" s="21" t="n"/>
      <c r="L441" s="21" t="n"/>
      <c r="M441" s="21" t="n"/>
      <c r="N441" s="21" t="n"/>
      <c r="O441" s="21" t="n"/>
      <c r="P441" s="21" t="n"/>
      <c r="Q441" s="21" t="n"/>
      <c r="R441" s="31" t="n"/>
      <c r="S441" s="32" t="n"/>
      <c r="T441" s="32" t="n"/>
      <c r="U441" s="32" t="n"/>
      <c r="V441" s="28">
        <f>IF(S441="","",IF(T441="","",(T441-S441)*24))</f>
        <v/>
      </c>
      <c r="W441" s="28">
        <f>IF(S441="","",IF(U441="","",(U441-S441)*24))</f>
        <v/>
      </c>
      <c r="X441" s="21" t="n"/>
      <c r="Y441" s="29">
        <f>IF(V441="","",IF(X441="","",IF(V441&lt;=X441,"Oui","Non")))</f>
        <v/>
      </c>
      <c r="Z441" s="21" t="n"/>
      <c r="AA441" s="21" t="n"/>
      <c r="AB441" s="21" t="n"/>
      <c r="AC441" s="21" t="n"/>
      <c r="AD441" s="21" t="n"/>
      <c r="AE441" s="33" t="n"/>
      <c r="AF441" s="21" t="n"/>
      <c r="AG441" s="21" t="n"/>
      <c r="AH441" s="21" t="n"/>
      <c r="AI441" s="21" t="n"/>
      <c r="AJ441" s="21" t="n"/>
      <c r="AK441" s="21" t="n"/>
      <c r="AL441" s="21" t="n"/>
      <c r="AM441" s="21" t="n"/>
      <c r="AN441" s="21" t="n"/>
      <c r="AO441" s="21" t="n"/>
      <c r="AP441" s="29">
        <f>IF(AO441="Clôturée",IF(IF(U441="",1,0)+IF(AB441="",1,0)+IF(AG441="",1,0)+IF(AI441="",1,0)+IF(AM441="",1,0)&gt;0,"Champs manquants","OK"),"")</f>
        <v/>
      </c>
      <c r="AQ441" s="29">
        <f>IF(R441="","",IF(KPI!$C$4="","",IF(AO441="Clôturée","",IF(R441&lt;KPI!$C$4,"En retard",""))))</f>
        <v/>
      </c>
    </row>
    <row r="442" ht="20" customHeight="1">
      <c r="A442" s="21" t="n"/>
      <c r="B442" s="21" t="n"/>
      <c r="C442" s="31" t="n"/>
      <c r="D442" s="21" t="n"/>
      <c r="E442" s="21" t="n"/>
      <c r="F442" s="21" t="n"/>
      <c r="G442" s="21" t="n"/>
      <c r="H442" s="21" t="n"/>
      <c r="I442" s="21" t="n"/>
      <c r="J442" s="21" t="n"/>
      <c r="K442" s="21" t="n"/>
      <c r="L442" s="21" t="n"/>
      <c r="M442" s="21" t="n"/>
      <c r="N442" s="21" t="n"/>
      <c r="O442" s="21" t="n"/>
      <c r="P442" s="21" t="n"/>
      <c r="Q442" s="21" t="n"/>
      <c r="R442" s="31" t="n"/>
      <c r="S442" s="32" t="n"/>
      <c r="T442" s="32" t="n"/>
      <c r="U442" s="32" t="n"/>
      <c r="V442" s="28">
        <f>IF(S442="","",IF(T442="","",(T442-S442)*24))</f>
        <v/>
      </c>
      <c r="W442" s="28">
        <f>IF(S442="","",IF(U442="","",(U442-S442)*24))</f>
        <v/>
      </c>
      <c r="X442" s="21" t="n"/>
      <c r="Y442" s="29">
        <f>IF(V442="","",IF(X442="","",IF(V442&lt;=X442,"Oui","Non")))</f>
        <v/>
      </c>
      <c r="Z442" s="21" t="n"/>
      <c r="AA442" s="21" t="n"/>
      <c r="AB442" s="21" t="n"/>
      <c r="AC442" s="21" t="n"/>
      <c r="AD442" s="21" t="n"/>
      <c r="AE442" s="33" t="n"/>
      <c r="AF442" s="21" t="n"/>
      <c r="AG442" s="21" t="n"/>
      <c r="AH442" s="21" t="n"/>
      <c r="AI442" s="21" t="n"/>
      <c r="AJ442" s="21" t="n"/>
      <c r="AK442" s="21" t="n"/>
      <c r="AL442" s="21" t="n"/>
      <c r="AM442" s="21" t="n"/>
      <c r="AN442" s="21" t="n"/>
      <c r="AO442" s="21" t="n"/>
      <c r="AP442" s="29">
        <f>IF(AO442="Clôturée",IF(IF(U442="",1,0)+IF(AB442="",1,0)+IF(AG442="",1,0)+IF(AI442="",1,0)+IF(AM442="",1,0)&gt;0,"Champs manquants","OK"),"")</f>
        <v/>
      </c>
      <c r="AQ442" s="29">
        <f>IF(R442="","",IF(KPI!$C$4="","",IF(AO442="Clôturée","",IF(R442&lt;KPI!$C$4,"En retard",""))))</f>
        <v/>
      </c>
    </row>
    <row r="443" ht="20" customHeight="1">
      <c r="A443" s="21" t="n"/>
      <c r="B443" s="21" t="n"/>
      <c r="C443" s="31" t="n"/>
      <c r="D443" s="21" t="n"/>
      <c r="E443" s="21" t="n"/>
      <c r="F443" s="21" t="n"/>
      <c r="G443" s="21" t="n"/>
      <c r="H443" s="21" t="n"/>
      <c r="I443" s="21" t="n"/>
      <c r="J443" s="21" t="n"/>
      <c r="K443" s="21" t="n"/>
      <c r="L443" s="21" t="n"/>
      <c r="M443" s="21" t="n"/>
      <c r="N443" s="21" t="n"/>
      <c r="O443" s="21" t="n"/>
      <c r="P443" s="21" t="n"/>
      <c r="Q443" s="21" t="n"/>
      <c r="R443" s="31" t="n"/>
      <c r="S443" s="32" t="n"/>
      <c r="T443" s="32" t="n"/>
      <c r="U443" s="32" t="n"/>
      <c r="V443" s="28">
        <f>IF(S443="","",IF(T443="","",(T443-S443)*24))</f>
        <v/>
      </c>
      <c r="W443" s="28">
        <f>IF(S443="","",IF(U443="","",(U443-S443)*24))</f>
        <v/>
      </c>
      <c r="X443" s="21" t="n"/>
      <c r="Y443" s="29">
        <f>IF(V443="","",IF(X443="","",IF(V443&lt;=X443,"Oui","Non")))</f>
        <v/>
      </c>
      <c r="Z443" s="21" t="n"/>
      <c r="AA443" s="21" t="n"/>
      <c r="AB443" s="21" t="n"/>
      <c r="AC443" s="21" t="n"/>
      <c r="AD443" s="21" t="n"/>
      <c r="AE443" s="33" t="n"/>
      <c r="AF443" s="21" t="n"/>
      <c r="AG443" s="21" t="n"/>
      <c r="AH443" s="21" t="n"/>
      <c r="AI443" s="21" t="n"/>
      <c r="AJ443" s="21" t="n"/>
      <c r="AK443" s="21" t="n"/>
      <c r="AL443" s="21" t="n"/>
      <c r="AM443" s="21" t="n"/>
      <c r="AN443" s="21" t="n"/>
      <c r="AO443" s="21" t="n"/>
      <c r="AP443" s="29">
        <f>IF(AO443="Clôturée",IF(IF(U443="",1,0)+IF(AB443="",1,0)+IF(AG443="",1,0)+IF(AI443="",1,0)+IF(AM443="",1,0)&gt;0,"Champs manquants","OK"),"")</f>
        <v/>
      </c>
      <c r="AQ443" s="29">
        <f>IF(R443="","",IF(KPI!$C$4="","",IF(AO443="Clôturée","",IF(R443&lt;KPI!$C$4,"En retard",""))))</f>
        <v/>
      </c>
    </row>
    <row r="444" ht="20" customHeight="1">
      <c r="A444" s="21" t="n"/>
      <c r="B444" s="21" t="n"/>
      <c r="C444" s="31" t="n"/>
      <c r="D444" s="21" t="n"/>
      <c r="E444" s="21" t="n"/>
      <c r="F444" s="21" t="n"/>
      <c r="G444" s="21" t="n"/>
      <c r="H444" s="21" t="n"/>
      <c r="I444" s="21" t="n"/>
      <c r="J444" s="21" t="n"/>
      <c r="K444" s="21" t="n"/>
      <c r="L444" s="21" t="n"/>
      <c r="M444" s="21" t="n"/>
      <c r="N444" s="21" t="n"/>
      <c r="O444" s="21" t="n"/>
      <c r="P444" s="21" t="n"/>
      <c r="Q444" s="21" t="n"/>
      <c r="R444" s="31" t="n"/>
      <c r="S444" s="32" t="n"/>
      <c r="T444" s="32" t="n"/>
      <c r="U444" s="32" t="n"/>
      <c r="V444" s="28">
        <f>IF(S444="","",IF(T444="","",(T444-S444)*24))</f>
        <v/>
      </c>
      <c r="W444" s="28">
        <f>IF(S444="","",IF(U444="","",(U444-S444)*24))</f>
        <v/>
      </c>
      <c r="X444" s="21" t="n"/>
      <c r="Y444" s="29">
        <f>IF(V444="","",IF(X444="","",IF(V444&lt;=X444,"Oui","Non")))</f>
        <v/>
      </c>
      <c r="Z444" s="21" t="n"/>
      <c r="AA444" s="21" t="n"/>
      <c r="AB444" s="21" t="n"/>
      <c r="AC444" s="21" t="n"/>
      <c r="AD444" s="21" t="n"/>
      <c r="AE444" s="33" t="n"/>
      <c r="AF444" s="21" t="n"/>
      <c r="AG444" s="21" t="n"/>
      <c r="AH444" s="21" t="n"/>
      <c r="AI444" s="21" t="n"/>
      <c r="AJ444" s="21" t="n"/>
      <c r="AK444" s="21" t="n"/>
      <c r="AL444" s="21" t="n"/>
      <c r="AM444" s="21" t="n"/>
      <c r="AN444" s="21" t="n"/>
      <c r="AO444" s="21" t="n"/>
      <c r="AP444" s="29">
        <f>IF(AO444="Clôturée",IF(IF(U444="",1,0)+IF(AB444="",1,0)+IF(AG444="",1,0)+IF(AI444="",1,0)+IF(AM444="",1,0)&gt;0,"Champs manquants","OK"),"")</f>
        <v/>
      </c>
      <c r="AQ444" s="29">
        <f>IF(R444="","",IF(KPI!$C$4="","",IF(AO444="Clôturée","",IF(R444&lt;KPI!$C$4,"En retard",""))))</f>
        <v/>
      </c>
    </row>
    <row r="445" ht="20" customHeight="1">
      <c r="A445" s="21" t="n"/>
      <c r="B445" s="21" t="n"/>
      <c r="C445" s="31" t="n"/>
      <c r="D445" s="21" t="n"/>
      <c r="E445" s="21" t="n"/>
      <c r="F445" s="21" t="n"/>
      <c r="G445" s="21" t="n"/>
      <c r="H445" s="21" t="n"/>
      <c r="I445" s="21" t="n"/>
      <c r="J445" s="21" t="n"/>
      <c r="K445" s="21" t="n"/>
      <c r="L445" s="21" t="n"/>
      <c r="M445" s="21" t="n"/>
      <c r="N445" s="21" t="n"/>
      <c r="O445" s="21" t="n"/>
      <c r="P445" s="21" t="n"/>
      <c r="Q445" s="21" t="n"/>
      <c r="R445" s="31" t="n"/>
      <c r="S445" s="32" t="n"/>
      <c r="T445" s="32" t="n"/>
      <c r="U445" s="32" t="n"/>
      <c r="V445" s="28">
        <f>IF(S445="","",IF(T445="","",(T445-S445)*24))</f>
        <v/>
      </c>
      <c r="W445" s="28">
        <f>IF(S445="","",IF(U445="","",(U445-S445)*24))</f>
        <v/>
      </c>
      <c r="X445" s="21" t="n"/>
      <c r="Y445" s="29">
        <f>IF(V445="","",IF(X445="","",IF(V445&lt;=X445,"Oui","Non")))</f>
        <v/>
      </c>
      <c r="Z445" s="21" t="n"/>
      <c r="AA445" s="21" t="n"/>
      <c r="AB445" s="21" t="n"/>
      <c r="AC445" s="21" t="n"/>
      <c r="AD445" s="21" t="n"/>
      <c r="AE445" s="33" t="n"/>
      <c r="AF445" s="21" t="n"/>
      <c r="AG445" s="21" t="n"/>
      <c r="AH445" s="21" t="n"/>
      <c r="AI445" s="21" t="n"/>
      <c r="AJ445" s="21" t="n"/>
      <c r="AK445" s="21" t="n"/>
      <c r="AL445" s="21" t="n"/>
      <c r="AM445" s="21" t="n"/>
      <c r="AN445" s="21" t="n"/>
      <c r="AO445" s="21" t="n"/>
      <c r="AP445" s="29">
        <f>IF(AO445="Clôturée",IF(IF(U445="",1,0)+IF(AB445="",1,0)+IF(AG445="",1,0)+IF(AI445="",1,0)+IF(AM445="",1,0)&gt;0,"Champs manquants","OK"),"")</f>
        <v/>
      </c>
      <c r="AQ445" s="29">
        <f>IF(R445="","",IF(KPI!$C$4="","",IF(AO445="Clôturée","",IF(R445&lt;KPI!$C$4,"En retard",""))))</f>
        <v/>
      </c>
    </row>
    <row r="446" ht="20" customHeight="1">
      <c r="A446" s="21" t="n"/>
      <c r="B446" s="21" t="n"/>
      <c r="C446" s="31" t="n"/>
      <c r="D446" s="21" t="n"/>
      <c r="E446" s="21" t="n"/>
      <c r="F446" s="21" t="n"/>
      <c r="G446" s="21" t="n"/>
      <c r="H446" s="21" t="n"/>
      <c r="I446" s="21" t="n"/>
      <c r="J446" s="21" t="n"/>
      <c r="K446" s="21" t="n"/>
      <c r="L446" s="21" t="n"/>
      <c r="M446" s="21" t="n"/>
      <c r="N446" s="21" t="n"/>
      <c r="O446" s="21" t="n"/>
      <c r="P446" s="21" t="n"/>
      <c r="Q446" s="21" t="n"/>
      <c r="R446" s="31" t="n"/>
      <c r="S446" s="32" t="n"/>
      <c r="T446" s="32" t="n"/>
      <c r="U446" s="32" t="n"/>
      <c r="V446" s="28">
        <f>IF(S446="","",IF(T446="","",(T446-S446)*24))</f>
        <v/>
      </c>
      <c r="W446" s="28">
        <f>IF(S446="","",IF(U446="","",(U446-S446)*24))</f>
        <v/>
      </c>
      <c r="X446" s="21" t="n"/>
      <c r="Y446" s="29">
        <f>IF(V446="","",IF(X446="","",IF(V446&lt;=X446,"Oui","Non")))</f>
        <v/>
      </c>
      <c r="Z446" s="21" t="n"/>
      <c r="AA446" s="21" t="n"/>
      <c r="AB446" s="21" t="n"/>
      <c r="AC446" s="21" t="n"/>
      <c r="AD446" s="21" t="n"/>
      <c r="AE446" s="33" t="n"/>
      <c r="AF446" s="21" t="n"/>
      <c r="AG446" s="21" t="n"/>
      <c r="AH446" s="21" t="n"/>
      <c r="AI446" s="21" t="n"/>
      <c r="AJ446" s="21" t="n"/>
      <c r="AK446" s="21" t="n"/>
      <c r="AL446" s="21" t="n"/>
      <c r="AM446" s="21" t="n"/>
      <c r="AN446" s="21" t="n"/>
      <c r="AO446" s="21" t="n"/>
      <c r="AP446" s="29">
        <f>IF(AO446="Clôturée",IF(IF(U446="",1,0)+IF(AB446="",1,0)+IF(AG446="",1,0)+IF(AI446="",1,0)+IF(AM446="",1,0)&gt;0,"Champs manquants","OK"),"")</f>
        <v/>
      </c>
      <c r="AQ446" s="29">
        <f>IF(R446="","",IF(KPI!$C$4="","",IF(AO446="Clôturée","",IF(R446&lt;KPI!$C$4,"En retard",""))))</f>
        <v/>
      </c>
    </row>
    <row r="447" ht="20" customHeight="1">
      <c r="A447" s="21" t="n"/>
      <c r="B447" s="21" t="n"/>
      <c r="C447" s="31" t="n"/>
      <c r="D447" s="21" t="n"/>
      <c r="E447" s="21" t="n"/>
      <c r="F447" s="21" t="n"/>
      <c r="G447" s="21" t="n"/>
      <c r="H447" s="21" t="n"/>
      <c r="I447" s="21" t="n"/>
      <c r="J447" s="21" t="n"/>
      <c r="K447" s="21" t="n"/>
      <c r="L447" s="21" t="n"/>
      <c r="M447" s="21" t="n"/>
      <c r="N447" s="21" t="n"/>
      <c r="O447" s="21" t="n"/>
      <c r="P447" s="21" t="n"/>
      <c r="Q447" s="21" t="n"/>
      <c r="R447" s="31" t="n"/>
      <c r="S447" s="32" t="n"/>
      <c r="T447" s="32" t="n"/>
      <c r="U447" s="32" t="n"/>
      <c r="V447" s="28">
        <f>IF(S447="","",IF(T447="","",(T447-S447)*24))</f>
        <v/>
      </c>
      <c r="W447" s="28">
        <f>IF(S447="","",IF(U447="","",(U447-S447)*24))</f>
        <v/>
      </c>
      <c r="X447" s="21" t="n"/>
      <c r="Y447" s="29">
        <f>IF(V447="","",IF(X447="","",IF(V447&lt;=X447,"Oui","Non")))</f>
        <v/>
      </c>
      <c r="Z447" s="21" t="n"/>
      <c r="AA447" s="21" t="n"/>
      <c r="AB447" s="21" t="n"/>
      <c r="AC447" s="21" t="n"/>
      <c r="AD447" s="21" t="n"/>
      <c r="AE447" s="33" t="n"/>
      <c r="AF447" s="21" t="n"/>
      <c r="AG447" s="21" t="n"/>
      <c r="AH447" s="21" t="n"/>
      <c r="AI447" s="21" t="n"/>
      <c r="AJ447" s="21" t="n"/>
      <c r="AK447" s="21" t="n"/>
      <c r="AL447" s="21" t="n"/>
      <c r="AM447" s="21" t="n"/>
      <c r="AN447" s="21" t="n"/>
      <c r="AO447" s="21" t="n"/>
      <c r="AP447" s="29">
        <f>IF(AO447="Clôturée",IF(IF(U447="",1,0)+IF(AB447="",1,0)+IF(AG447="",1,0)+IF(AI447="",1,0)+IF(AM447="",1,0)&gt;0,"Champs manquants","OK"),"")</f>
        <v/>
      </c>
      <c r="AQ447" s="29">
        <f>IF(R447="","",IF(KPI!$C$4="","",IF(AO447="Clôturée","",IF(R447&lt;KPI!$C$4,"En retard",""))))</f>
        <v/>
      </c>
    </row>
    <row r="448" ht="20" customHeight="1">
      <c r="A448" s="21" t="n"/>
      <c r="B448" s="21" t="n"/>
      <c r="C448" s="31" t="n"/>
      <c r="D448" s="21" t="n"/>
      <c r="E448" s="21" t="n"/>
      <c r="F448" s="21" t="n"/>
      <c r="G448" s="21" t="n"/>
      <c r="H448" s="21" t="n"/>
      <c r="I448" s="21" t="n"/>
      <c r="J448" s="21" t="n"/>
      <c r="K448" s="21" t="n"/>
      <c r="L448" s="21" t="n"/>
      <c r="M448" s="21" t="n"/>
      <c r="N448" s="21" t="n"/>
      <c r="O448" s="21" t="n"/>
      <c r="P448" s="21" t="n"/>
      <c r="Q448" s="21" t="n"/>
      <c r="R448" s="31" t="n"/>
      <c r="S448" s="32" t="n"/>
      <c r="T448" s="32" t="n"/>
      <c r="U448" s="32" t="n"/>
      <c r="V448" s="28">
        <f>IF(S448="","",IF(T448="","",(T448-S448)*24))</f>
        <v/>
      </c>
      <c r="W448" s="28">
        <f>IF(S448="","",IF(U448="","",(U448-S448)*24))</f>
        <v/>
      </c>
      <c r="X448" s="21" t="n"/>
      <c r="Y448" s="29">
        <f>IF(V448="","",IF(X448="","",IF(V448&lt;=X448,"Oui","Non")))</f>
        <v/>
      </c>
      <c r="Z448" s="21" t="n"/>
      <c r="AA448" s="21" t="n"/>
      <c r="AB448" s="21" t="n"/>
      <c r="AC448" s="21" t="n"/>
      <c r="AD448" s="21" t="n"/>
      <c r="AE448" s="33" t="n"/>
      <c r="AF448" s="21" t="n"/>
      <c r="AG448" s="21" t="n"/>
      <c r="AH448" s="21" t="n"/>
      <c r="AI448" s="21" t="n"/>
      <c r="AJ448" s="21" t="n"/>
      <c r="AK448" s="21" t="n"/>
      <c r="AL448" s="21" t="n"/>
      <c r="AM448" s="21" t="n"/>
      <c r="AN448" s="21" t="n"/>
      <c r="AO448" s="21" t="n"/>
      <c r="AP448" s="29">
        <f>IF(AO448="Clôturée",IF(IF(U448="",1,0)+IF(AB448="",1,0)+IF(AG448="",1,0)+IF(AI448="",1,0)+IF(AM448="",1,0)&gt;0,"Champs manquants","OK"),"")</f>
        <v/>
      </c>
      <c r="AQ448" s="29">
        <f>IF(R448="","",IF(KPI!$C$4="","",IF(AO448="Clôturée","",IF(R448&lt;KPI!$C$4,"En retard",""))))</f>
        <v/>
      </c>
    </row>
    <row r="449" ht="20" customHeight="1">
      <c r="A449" s="21" t="n"/>
      <c r="B449" s="21" t="n"/>
      <c r="C449" s="31" t="n"/>
      <c r="D449" s="21" t="n"/>
      <c r="E449" s="21" t="n"/>
      <c r="F449" s="21" t="n"/>
      <c r="G449" s="21" t="n"/>
      <c r="H449" s="21" t="n"/>
      <c r="I449" s="21" t="n"/>
      <c r="J449" s="21" t="n"/>
      <c r="K449" s="21" t="n"/>
      <c r="L449" s="21" t="n"/>
      <c r="M449" s="21" t="n"/>
      <c r="N449" s="21" t="n"/>
      <c r="O449" s="21" t="n"/>
      <c r="P449" s="21" t="n"/>
      <c r="Q449" s="21" t="n"/>
      <c r="R449" s="31" t="n"/>
      <c r="S449" s="32" t="n"/>
      <c r="T449" s="32" t="n"/>
      <c r="U449" s="32" t="n"/>
      <c r="V449" s="28">
        <f>IF(S449="","",IF(T449="","",(T449-S449)*24))</f>
        <v/>
      </c>
      <c r="W449" s="28">
        <f>IF(S449="","",IF(U449="","",(U449-S449)*24))</f>
        <v/>
      </c>
      <c r="X449" s="21" t="n"/>
      <c r="Y449" s="29">
        <f>IF(V449="","",IF(X449="","",IF(V449&lt;=X449,"Oui","Non")))</f>
        <v/>
      </c>
      <c r="Z449" s="21" t="n"/>
      <c r="AA449" s="21" t="n"/>
      <c r="AB449" s="21" t="n"/>
      <c r="AC449" s="21" t="n"/>
      <c r="AD449" s="21" t="n"/>
      <c r="AE449" s="33" t="n"/>
      <c r="AF449" s="21" t="n"/>
      <c r="AG449" s="21" t="n"/>
      <c r="AH449" s="21" t="n"/>
      <c r="AI449" s="21" t="n"/>
      <c r="AJ449" s="21" t="n"/>
      <c r="AK449" s="21" t="n"/>
      <c r="AL449" s="21" t="n"/>
      <c r="AM449" s="21" t="n"/>
      <c r="AN449" s="21" t="n"/>
      <c r="AO449" s="21" t="n"/>
      <c r="AP449" s="29">
        <f>IF(AO449="Clôturée",IF(IF(U449="",1,0)+IF(AB449="",1,0)+IF(AG449="",1,0)+IF(AI449="",1,0)+IF(AM449="",1,0)&gt;0,"Champs manquants","OK"),"")</f>
        <v/>
      </c>
      <c r="AQ449" s="29">
        <f>IF(R449="","",IF(KPI!$C$4="","",IF(AO449="Clôturée","",IF(R449&lt;KPI!$C$4,"En retard",""))))</f>
        <v/>
      </c>
    </row>
    <row r="450" ht="20" customHeight="1">
      <c r="A450" s="21" t="n"/>
      <c r="B450" s="21" t="n"/>
      <c r="C450" s="31" t="n"/>
      <c r="D450" s="21" t="n"/>
      <c r="E450" s="21" t="n"/>
      <c r="F450" s="21" t="n"/>
      <c r="G450" s="21" t="n"/>
      <c r="H450" s="21" t="n"/>
      <c r="I450" s="21" t="n"/>
      <c r="J450" s="21" t="n"/>
      <c r="K450" s="21" t="n"/>
      <c r="L450" s="21" t="n"/>
      <c r="M450" s="21" t="n"/>
      <c r="N450" s="21" t="n"/>
      <c r="O450" s="21" t="n"/>
      <c r="P450" s="21" t="n"/>
      <c r="Q450" s="21" t="n"/>
      <c r="R450" s="31" t="n"/>
      <c r="S450" s="32" t="n"/>
      <c r="T450" s="32" t="n"/>
      <c r="U450" s="32" t="n"/>
      <c r="V450" s="28">
        <f>IF(S450="","",IF(T450="","",(T450-S450)*24))</f>
        <v/>
      </c>
      <c r="W450" s="28">
        <f>IF(S450="","",IF(U450="","",(U450-S450)*24))</f>
        <v/>
      </c>
      <c r="X450" s="21" t="n"/>
      <c r="Y450" s="29">
        <f>IF(V450="","",IF(X450="","",IF(V450&lt;=X450,"Oui","Non")))</f>
        <v/>
      </c>
      <c r="Z450" s="21" t="n"/>
      <c r="AA450" s="21" t="n"/>
      <c r="AB450" s="21" t="n"/>
      <c r="AC450" s="21" t="n"/>
      <c r="AD450" s="21" t="n"/>
      <c r="AE450" s="33" t="n"/>
      <c r="AF450" s="21" t="n"/>
      <c r="AG450" s="21" t="n"/>
      <c r="AH450" s="21" t="n"/>
      <c r="AI450" s="21" t="n"/>
      <c r="AJ450" s="21" t="n"/>
      <c r="AK450" s="21" t="n"/>
      <c r="AL450" s="21" t="n"/>
      <c r="AM450" s="21" t="n"/>
      <c r="AN450" s="21" t="n"/>
      <c r="AO450" s="21" t="n"/>
      <c r="AP450" s="29">
        <f>IF(AO450="Clôturée",IF(IF(U450="",1,0)+IF(AB450="",1,0)+IF(AG450="",1,0)+IF(AI450="",1,0)+IF(AM450="",1,0)&gt;0,"Champs manquants","OK"),"")</f>
        <v/>
      </c>
      <c r="AQ450" s="29">
        <f>IF(R450="","",IF(KPI!$C$4="","",IF(AO450="Clôturée","",IF(R450&lt;KPI!$C$4,"En retard",""))))</f>
        <v/>
      </c>
    </row>
    <row r="451" ht="20" customHeight="1">
      <c r="A451" s="21" t="n"/>
      <c r="B451" s="21" t="n"/>
      <c r="C451" s="31" t="n"/>
      <c r="D451" s="21" t="n"/>
      <c r="E451" s="21" t="n"/>
      <c r="F451" s="21" t="n"/>
      <c r="G451" s="21" t="n"/>
      <c r="H451" s="21" t="n"/>
      <c r="I451" s="21" t="n"/>
      <c r="J451" s="21" t="n"/>
      <c r="K451" s="21" t="n"/>
      <c r="L451" s="21" t="n"/>
      <c r="M451" s="21" t="n"/>
      <c r="N451" s="21" t="n"/>
      <c r="O451" s="21" t="n"/>
      <c r="P451" s="21" t="n"/>
      <c r="Q451" s="21" t="n"/>
      <c r="R451" s="31" t="n"/>
      <c r="S451" s="32" t="n"/>
      <c r="T451" s="32" t="n"/>
      <c r="U451" s="32" t="n"/>
      <c r="V451" s="28">
        <f>IF(S451="","",IF(T451="","",(T451-S451)*24))</f>
        <v/>
      </c>
      <c r="W451" s="28">
        <f>IF(S451="","",IF(U451="","",(U451-S451)*24))</f>
        <v/>
      </c>
      <c r="X451" s="21" t="n"/>
      <c r="Y451" s="29">
        <f>IF(V451="","",IF(X451="","",IF(V451&lt;=X451,"Oui","Non")))</f>
        <v/>
      </c>
      <c r="Z451" s="21" t="n"/>
      <c r="AA451" s="21" t="n"/>
      <c r="AB451" s="21" t="n"/>
      <c r="AC451" s="21" t="n"/>
      <c r="AD451" s="21" t="n"/>
      <c r="AE451" s="33" t="n"/>
      <c r="AF451" s="21" t="n"/>
      <c r="AG451" s="21" t="n"/>
      <c r="AH451" s="21" t="n"/>
      <c r="AI451" s="21" t="n"/>
      <c r="AJ451" s="21" t="n"/>
      <c r="AK451" s="21" t="n"/>
      <c r="AL451" s="21" t="n"/>
      <c r="AM451" s="21" t="n"/>
      <c r="AN451" s="21" t="n"/>
      <c r="AO451" s="21" t="n"/>
      <c r="AP451" s="29">
        <f>IF(AO451="Clôturée",IF(IF(U451="",1,0)+IF(AB451="",1,0)+IF(AG451="",1,0)+IF(AI451="",1,0)+IF(AM451="",1,0)&gt;0,"Champs manquants","OK"),"")</f>
        <v/>
      </c>
      <c r="AQ451" s="29">
        <f>IF(R451="","",IF(KPI!$C$4="","",IF(AO451="Clôturée","",IF(R451&lt;KPI!$C$4,"En retard",""))))</f>
        <v/>
      </c>
    </row>
    <row r="452" ht="20" customHeight="1">
      <c r="A452" s="21" t="n"/>
      <c r="B452" s="21" t="n"/>
      <c r="C452" s="31" t="n"/>
      <c r="D452" s="21" t="n"/>
      <c r="E452" s="21" t="n"/>
      <c r="F452" s="21" t="n"/>
      <c r="G452" s="21" t="n"/>
      <c r="H452" s="21" t="n"/>
      <c r="I452" s="21" t="n"/>
      <c r="J452" s="21" t="n"/>
      <c r="K452" s="21" t="n"/>
      <c r="L452" s="21" t="n"/>
      <c r="M452" s="21" t="n"/>
      <c r="N452" s="21" t="n"/>
      <c r="O452" s="21" t="n"/>
      <c r="P452" s="21" t="n"/>
      <c r="Q452" s="21" t="n"/>
      <c r="R452" s="31" t="n"/>
      <c r="S452" s="32" t="n"/>
      <c r="T452" s="32" t="n"/>
      <c r="U452" s="32" t="n"/>
      <c r="V452" s="28">
        <f>IF(S452="","",IF(T452="","",(T452-S452)*24))</f>
        <v/>
      </c>
      <c r="W452" s="28">
        <f>IF(S452="","",IF(U452="","",(U452-S452)*24))</f>
        <v/>
      </c>
      <c r="X452" s="21" t="n"/>
      <c r="Y452" s="29">
        <f>IF(V452="","",IF(X452="","",IF(V452&lt;=X452,"Oui","Non")))</f>
        <v/>
      </c>
      <c r="Z452" s="21" t="n"/>
      <c r="AA452" s="21" t="n"/>
      <c r="AB452" s="21" t="n"/>
      <c r="AC452" s="21" t="n"/>
      <c r="AD452" s="21" t="n"/>
      <c r="AE452" s="33" t="n"/>
      <c r="AF452" s="21" t="n"/>
      <c r="AG452" s="21" t="n"/>
      <c r="AH452" s="21" t="n"/>
      <c r="AI452" s="21" t="n"/>
      <c r="AJ452" s="21" t="n"/>
      <c r="AK452" s="21" t="n"/>
      <c r="AL452" s="21" t="n"/>
      <c r="AM452" s="21" t="n"/>
      <c r="AN452" s="21" t="n"/>
      <c r="AO452" s="21" t="n"/>
      <c r="AP452" s="29">
        <f>IF(AO452="Clôturée",IF(IF(U452="",1,0)+IF(AB452="",1,0)+IF(AG452="",1,0)+IF(AI452="",1,0)+IF(AM452="",1,0)&gt;0,"Champs manquants","OK"),"")</f>
        <v/>
      </c>
      <c r="AQ452" s="29">
        <f>IF(R452="","",IF(KPI!$C$4="","",IF(AO452="Clôturée","",IF(R452&lt;KPI!$C$4,"En retard",""))))</f>
        <v/>
      </c>
    </row>
    <row r="453" ht="20" customHeight="1">
      <c r="A453" s="21" t="n"/>
      <c r="B453" s="21" t="n"/>
      <c r="C453" s="31" t="n"/>
      <c r="D453" s="21" t="n"/>
      <c r="E453" s="21" t="n"/>
      <c r="F453" s="21" t="n"/>
      <c r="G453" s="21" t="n"/>
      <c r="H453" s="21" t="n"/>
      <c r="I453" s="21" t="n"/>
      <c r="J453" s="21" t="n"/>
      <c r="K453" s="21" t="n"/>
      <c r="L453" s="21" t="n"/>
      <c r="M453" s="21" t="n"/>
      <c r="N453" s="21" t="n"/>
      <c r="O453" s="21" t="n"/>
      <c r="P453" s="21" t="n"/>
      <c r="Q453" s="21" t="n"/>
      <c r="R453" s="31" t="n"/>
      <c r="S453" s="32" t="n"/>
      <c r="T453" s="32" t="n"/>
      <c r="U453" s="32" t="n"/>
      <c r="V453" s="28">
        <f>IF(S453="","",IF(T453="","",(T453-S453)*24))</f>
        <v/>
      </c>
      <c r="W453" s="28">
        <f>IF(S453="","",IF(U453="","",(U453-S453)*24))</f>
        <v/>
      </c>
      <c r="X453" s="21" t="n"/>
      <c r="Y453" s="29">
        <f>IF(V453="","",IF(X453="","",IF(V453&lt;=X453,"Oui","Non")))</f>
        <v/>
      </c>
      <c r="Z453" s="21" t="n"/>
      <c r="AA453" s="21" t="n"/>
      <c r="AB453" s="21" t="n"/>
      <c r="AC453" s="21" t="n"/>
      <c r="AD453" s="21" t="n"/>
      <c r="AE453" s="33" t="n"/>
      <c r="AF453" s="21" t="n"/>
      <c r="AG453" s="21" t="n"/>
      <c r="AH453" s="21" t="n"/>
      <c r="AI453" s="21" t="n"/>
      <c r="AJ453" s="21" t="n"/>
      <c r="AK453" s="21" t="n"/>
      <c r="AL453" s="21" t="n"/>
      <c r="AM453" s="21" t="n"/>
      <c r="AN453" s="21" t="n"/>
      <c r="AO453" s="21" t="n"/>
      <c r="AP453" s="29">
        <f>IF(AO453="Clôturée",IF(IF(U453="",1,0)+IF(AB453="",1,0)+IF(AG453="",1,0)+IF(AI453="",1,0)+IF(AM453="",1,0)&gt;0,"Champs manquants","OK"),"")</f>
        <v/>
      </c>
      <c r="AQ453" s="29">
        <f>IF(R453="","",IF(KPI!$C$4="","",IF(AO453="Clôturée","",IF(R453&lt;KPI!$C$4,"En retard",""))))</f>
        <v/>
      </c>
    </row>
    <row r="454" ht="20" customHeight="1">
      <c r="A454" s="21" t="n"/>
      <c r="B454" s="21" t="n"/>
      <c r="C454" s="31" t="n"/>
      <c r="D454" s="21" t="n"/>
      <c r="E454" s="21" t="n"/>
      <c r="F454" s="21" t="n"/>
      <c r="G454" s="21" t="n"/>
      <c r="H454" s="21" t="n"/>
      <c r="I454" s="21" t="n"/>
      <c r="J454" s="21" t="n"/>
      <c r="K454" s="21" t="n"/>
      <c r="L454" s="21" t="n"/>
      <c r="M454" s="21" t="n"/>
      <c r="N454" s="21" t="n"/>
      <c r="O454" s="21" t="n"/>
      <c r="P454" s="21" t="n"/>
      <c r="Q454" s="21" t="n"/>
      <c r="R454" s="31" t="n"/>
      <c r="S454" s="32" t="n"/>
      <c r="T454" s="32" t="n"/>
      <c r="U454" s="32" t="n"/>
      <c r="V454" s="28">
        <f>IF(S454="","",IF(T454="","",(T454-S454)*24))</f>
        <v/>
      </c>
      <c r="W454" s="28">
        <f>IF(S454="","",IF(U454="","",(U454-S454)*24))</f>
        <v/>
      </c>
      <c r="X454" s="21" t="n"/>
      <c r="Y454" s="29">
        <f>IF(V454="","",IF(X454="","",IF(V454&lt;=X454,"Oui","Non")))</f>
        <v/>
      </c>
      <c r="Z454" s="21" t="n"/>
      <c r="AA454" s="21" t="n"/>
      <c r="AB454" s="21" t="n"/>
      <c r="AC454" s="21" t="n"/>
      <c r="AD454" s="21" t="n"/>
      <c r="AE454" s="33" t="n"/>
      <c r="AF454" s="21" t="n"/>
      <c r="AG454" s="21" t="n"/>
      <c r="AH454" s="21" t="n"/>
      <c r="AI454" s="21" t="n"/>
      <c r="AJ454" s="21" t="n"/>
      <c r="AK454" s="21" t="n"/>
      <c r="AL454" s="21" t="n"/>
      <c r="AM454" s="21" t="n"/>
      <c r="AN454" s="21" t="n"/>
      <c r="AO454" s="21" t="n"/>
      <c r="AP454" s="29">
        <f>IF(AO454="Clôturée",IF(IF(U454="",1,0)+IF(AB454="",1,0)+IF(AG454="",1,0)+IF(AI454="",1,0)+IF(AM454="",1,0)&gt;0,"Champs manquants","OK"),"")</f>
        <v/>
      </c>
      <c r="AQ454" s="29">
        <f>IF(R454="","",IF(KPI!$C$4="","",IF(AO454="Clôturée","",IF(R454&lt;KPI!$C$4,"En retard",""))))</f>
        <v/>
      </c>
    </row>
    <row r="455" ht="20" customHeight="1">
      <c r="A455" s="21" t="n"/>
      <c r="B455" s="21" t="n"/>
      <c r="C455" s="31" t="n"/>
      <c r="D455" s="21" t="n"/>
      <c r="E455" s="21" t="n"/>
      <c r="F455" s="21" t="n"/>
      <c r="G455" s="21" t="n"/>
      <c r="H455" s="21" t="n"/>
      <c r="I455" s="21" t="n"/>
      <c r="J455" s="21" t="n"/>
      <c r="K455" s="21" t="n"/>
      <c r="L455" s="21" t="n"/>
      <c r="M455" s="21" t="n"/>
      <c r="N455" s="21" t="n"/>
      <c r="O455" s="21" t="n"/>
      <c r="P455" s="21" t="n"/>
      <c r="Q455" s="21" t="n"/>
      <c r="R455" s="31" t="n"/>
      <c r="S455" s="32" t="n"/>
      <c r="T455" s="32" t="n"/>
      <c r="U455" s="32" t="n"/>
      <c r="V455" s="28">
        <f>IF(S455="","",IF(T455="","",(T455-S455)*24))</f>
        <v/>
      </c>
      <c r="W455" s="28">
        <f>IF(S455="","",IF(U455="","",(U455-S455)*24))</f>
        <v/>
      </c>
      <c r="X455" s="21" t="n"/>
      <c r="Y455" s="29">
        <f>IF(V455="","",IF(X455="","",IF(V455&lt;=X455,"Oui","Non")))</f>
        <v/>
      </c>
      <c r="Z455" s="21" t="n"/>
      <c r="AA455" s="21" t="n"/>
      <c r="AB455" s="21" t="n"/>
      <c r="AC455" s="21" t="n"/>
      <c r="AD455" s="21" t="n"/>
      <c r="AE455" s="33" t="n"/>
      <c r="AF455" s="21" t="n"/>
      <c r="AG455" s="21" t="n"/>
      <c r="AH455" s="21" t="n"/>
      <c r="AI455" s="21" t="n"/>
      <c r="AJ455" s="21" t="n"/>
      <c r="AK455" s="21" t="n"/>
      <c r="AL455" s="21" t="n"/>
      <c r="AM455" s="21" t="n"/>
      <c r="AN455" s="21" t="n"/>
      <c r="AO455" s="21" t="n"/>
      <c r="AP455" s="29">
        <f>IF(AO455="Clôturée",IF(IF(U455="",1,0)+IF(AB455="",1,0)+IF(AG455="",1,0)+IF(AI455="",1,0)+IF(AM455="",1,0)&gt;0,"Champs manquants","OK"),"")</f>
        <v/>
      </c>
      <c r="AQ455" s="29">
        <f>IF(R455="","",IF(KPI!$C$4="","",IF(AO455="Clôturée","",IF(R455&lt;KPI!$C$4,"En retard",""))))</f>
        <v/>
      </c>
    </row>
    <row r="456" ht="20" customHeight="1">
      <c r="A456" s="21" t="n"/>
      <c r="B456" s="21" t="n"/>
      <c r="C456" s="31" t="n"/>
      <c r="D456" s="21" t="n"/>
      <c r="E456" s="21" t="n"/>
      <c r="F456" s="21" t="n"/>
      <c r="G456" s="21" t="n"/>
      <c r="H456" s="21" t="n"/>
      <c r="I456" s="21" t="n"/>
      <c r="J456" s="21" t="n"/>
      <c r="K456" s="21" t="n"/>
      <c r="L456" s="21" t="n"/>
      <c r="M456" s="21" t="n"/>
      <c r="N456" s="21" t="n"/>
      <c r="O456" s="21" t="n"/>
      <c r="P456" s="21" t="n"/>
      <c r="Q456" s="21" t="n"/>
      <c r="R456" s="31" t="n"/>
      <c r="S456" s="32" t="n"/>
      <c r="T456" s="32" t="n"/>
      <c r="U456" s="32" t="n"/>
      <c r="V456" s="28">
        <f>IF(S456="","",IF(T456="","",(T456-S456)*24))</f>
        <v/>
      </c>
      <c r="W456" s="28">
        <f>IF(S456="","",IF(U456="","",(U456-S456)*24))</f>
        <v/>
      </c>
      <c r="X456" s="21" t="n"/>
      <c r="Y456" s="29">
        <f>IF(V456="","",IF(X456="","",IF(V456&lt;=X456,"Oui","Non")))</f>
        <v/>
      </c>
      <c r="Z456" s="21" t="n"/>
      <c r="AA456" s="21" t="n"/>
      <c r="AB456" s="21" t="n"/>
      <c r="AC456" s="21" t="n"/>
      <c r="AD456" s="21" t="n"/>
      <c r="AE456" s="33" t="n"/>
      <c r="AF456" s="21" t="n"/>
      <c r="AG456" s="21" t="n"/>
      <c r="AH456" s="21" t="n"/>
      <c r="AI456" s="21" t="n"/>
      <c r="AJ456" s="21" t="n"/>
      <c r="AK456" s="21" t="n"/>
      <c r="AL456" s="21" t="n"/>
      <c r="AM456" s="21" t="n"/>
      <c r="AN456" s="21" t="n"/>
      <c r="AO456" s="21" t="n"/>
      <c r="AP456" s="29">
        <f>IF(AO456="Clôturée",IF(IF(U456="",1,0)+IF(AB456="",1,0)+IF(AG456="",1,0)+IF(AI456="",1,0)+IF(AM456="",1,0)&gt;0,"Champs manquants","OK"),"")</f>
        <v/>
      </c>
      <c r="AQ456" s="29">
        <f>IF(R456="","",IF(KPI!$C$4="","",IF(AO456="Clôturée","",IF(R456&lt;KPI!$C$4,"En retard",""))))</f>
        <v/>
      </c>
    </row>
    <row r="457" ht="20" customHeight="1">
      <c r="A457" s="21" t="n"/>
      <c r="B457" s="21" t="n"/>
      <c r="C457" s="31" t="n"/>
      <c r="D457" s="21" t="n"/>
      <c r="E457" s="21" t="n"/>
      <c r="F457" s="21" t="n"/>
      <c r="G457" s="21" t="n"/>
      <c r="H457" s="21" t="n"/>
      <c r="I457" s="21" t="n"/>
      <c r="J457" s="21" t="n"/>
      <c r="K457" s="21" t="n"/>
      <c r="L457" s="21" t="n"/>
      <c r="M457" s="21" t="n"/>
      <c r="N457" s="21" t="n"/>
      <c r="O457" s="21" t="n"/>
      <c r="P457" s="21" t="n"/>
      <c r="Q457" s="21" t="n"/>
      <c r="R457" s="31" t="n"/>
      <c r="S457" s="32" t="n"/>
      <c r="T457" s="32" t="n"/>
      <c r="U457" s="32" t="n"/>
      <c r="V457" s="28">
        <f>IF(S457="","",IF(T457="","",(T457-S457)*24))</f>
        <v/>
      </c>
      <c r="W457" s="28">
        <f>IF(S457="","",IF(U457="","",(U457-S457)*24))</f>
        <v/>
      </c>
      <c r="X457" s="21" t="n"/>
      <c r="Y457" s="29">
        <f>IF(V457="","",IF(X457="","",IF(V457&lt;=X457,"Oui","Non")))</f>
        <v/>
      </c>
      <c r="Z457" s="21" t="n"/>
      <c r="AA457" s="21" t="n"/>
      <c r="AB457" s="21" t="n"/>
      <c r="AC457" s="21" t="n"/>
      <c r="AD457" s="21" t="n"/>
      <c r="AE457" s="33" t="n"/>
      <c r="AF457" s="21" t="n"/>
      <c r="AG457" s="21" t="n"/>
      <c r="AH457" s="21" t="n"/>
      <c r="AI457" s="21" t="n"/>
      <c r="AJ457" s="21" t="n"/>
      <c r="AK457" s="21" t="n"/>
      <c r="AL457" s="21" t="n"/>
      <c r="AM457" s="21" t="n"/>
      <c r="AN457" s="21" t="n"/>
      <c r="AO457" s="21" t="n"/>
      <c r="AP457" s="29">
        <f>IF(AO457="Clôturée",IF(IF(U457="",1,0)+IF(AB457="",1,0)+IF(AG457="",1,0)+IF(AI457="",1,0)+IF(AM457="",1,0)&gt;0,"Champs manquants","OK"),"")</f>
        <v/>
      </c>
      <c r="AQ457" s="29">
        <f>IF(R457="","",IF(KPI!$C$4="","",IF(AO457="Clôturée","",IF(R457&lt;KPI!$C$4,"En retard",""))))</f>
        <v/>
      </c>
    </row>
    <row r="458" ht="20" customHeight="1">
      <c r="A458" s="21" t="n"/>
      <c r="B458" s="21" t="n"/>
      <c r="C458" s="31" t="n"/>
      <c r="D458" s="21" t="n"/>
      <c r="E458" s="21" t="n"/>
      <c r="F458" s="21" t="n"/>
      <c r="G458" s="21" t="n"/>
      <c r="H458" s="21" t="n"/>
      <c r="I458" s="21" t="n"/>
      <c r="J458" s="21" t="n"/>
      <c r="K458" s="21" t="n"/>
      <c r="L458" s="21" t="n"/>
      <c r="M458" s="21" t="n"/>
      <c r="N458" s="21" t="n"/>
      <c r="O458" s="21" t="n"/>
      <c r="P458" s="21" t="n"/>
      <c r="Q458" s="21" t="n"/>
      <c r="R458" s="31" t="n"/>
      <c r="S458" s="32" t="n"/>
      <c r="T458" s="32" t="n"/>
      <c r="U458" s="32" t="n"/>
      <c r="V458" s="28">
        <f>IF(S458="","",IF(T458="","",(T458-S458)*24))</f>
        <v/>
      </c>
      <c r="W458" s="28">
        <f>IF(S458="","",IF(U458="","",(U458-S458)*24))</f>
        <v/>
      </c>
      <c r="X458" s="21" t="n"/>
      <c r="Y458" s="29">
        <f>IF(V458="","",IF(X458="","",IF(V458&lt;=X458,"Oui","Non")))</f>
        <v/>
      </c>
      <c r="Z458" s="21" t="n"/>
      <c r="AA458" s="21" t="n"/>
      <c r="AB458" s="21" t="n"/>
      <c r="AC458" s="21" t="n"/>
      <c r="AD458" s="21" t="n"/>
      <c r="AE458" s="33" t="n"/>
      <c r="AF458" s="21" t="n"/>
      <c r="AG458" s="21" t="n"/>
      <c r="AH458" s="21" t="n"/>
      <c r="AI458" s="21" t="n"/>
      <c r="AJ458" s="21" t="n"/>
      <c r="AK458" s="21" t="n"/>
      <c r="AL458" s="21" t="n"/>
      <c r="AM458" s="21" t="n"/>
      <c r="AN458" s="21" t="n"/>
      <c r="AO458" s="21" t="n"/>
      <c r="AP458" s="29">
        <f>IF(AO458="Clôturée",IF(IF(U458="",1,0)+IF(AB458="",1,0)+IF(AG458="",1,0)+IF(AI458="",1,0)+IF(AM458="",1,0)&gt;0,"Champs manquants","OK"),"")</f>
        <v/>
      </c>
      <c r="AQ458" s="29">
        <f>IF(R458="","",IF(KPI!$C$4="","",IF(AO458="Clôturée","",IF(R458&lt;KPI!$C$4,"En retard",""))))</f>
        <v/>
      </c>
    </row>
    <row r="459" ht="20" customHeight="1">
      <c r="A459" s="21" t="n"/>
      <c r="B459" s="21" t="n"/>
      <c r="C459" s="31" t="n"/>
      <c r="D459" s="21" t="n"/>
      <c r="E459" s="21" t="n"/>
      <c r="F459" s="21" t="n"/>
      <c r="G459" s="21" t="n"/>
      <c r="H459" s="21" t="n"/>
      <c r="I459" s="21" t="n"/>
      <c r="J459" s="21" t="n"/>
      <c r="K459" s="21" t="n"/>
      <c r="L459" s="21" t="n"/>
      <c r="M459" s="21" t="n"/>
      <c r="N459" s="21" t="n"/>
      <c r="O459" s="21" t="n"/>
      <c r="P459" s="21" t="n"/>
      <c r="Q459" s="21" t="n"/>
      <c r="R459" s="31" t="n"/>
      <c r="S459" s="32" t="n"/>
      <c r="T459" s="32" t="n"/>
      <c r="U459" s="32" t="n"/>
      <c r="V459" s="28">
        <f>IF(S459="","",IF(T459="","",(T459-S459)*24))</f>
        <v/>
      </c>
      <c r="W459" s="28">
        <f>IF(S459="","",IF(U459="","",(U459-S459)*24))</f>
        <v/>
      </c>
      <c r="X459" s="21" t="n"/>
      <c r="Y459" s="29">
        <f>IF(V459="","",IF(X459="","",IF(V459&lt;=X459,"Oui","Non")))</f>
        <v/>
      </c>
      <c r="Z459" s="21" t="n"/>
      <c r="AA459" s="21" t="n"/>
      <c r="AB459" s="21" t="n"/>
      <c r="AC459" s="21" t="n"/>
      <c r="AD459" s="21" t="n"/>
      <c r="AE459" s="33" t="n"/>
      <c r="AF459" s="21" t="n"/>
      <c r="AG459" s="21" t="n"/>
      <c r="AH459" s="21" t="n"/>
      <c r="AI459" s="21" t="n"/>
      <c r="AJ459" s="21" t="n"/>
      <c r="AK459" s="21" t="n"/>
      <c r="AL459" s="21" t="n"/>
      <c r="AM459" s="21" t="n"/>
      <c r="AN459" s="21" t="n"/>
      <c r="AO459" s="21" t="n"/>
      <c r="AP459" s="29">
        <f>IF(AO459="Clôturée",IF(IF(U459="",1,0)+IF(AB459="",1,0)+IF(AG459="",1,0)+IF(AI459="",1,0)+IF(AM459="",1,0)&gt;0,"Champs manquants","OK"),"")</f>
        <v/>
      </c>
      <c r="AQ459" s="29">
        <f>IF(R459="","",IF(KPI!$C$4="","",IF(AO459="Clôturée","",IF(R459&lt;KPI!$C$4,"En retard",""))))</f>
        <v/>
      </c>
    </row>
    <row r="460" ht="20" customHeight="1">
      <c r="A460" s="21" t="n"/>
      <c r="B460" s="21" t="n"/>
      <c r="C460" s="31" t="n"/>
      <c r="D460" s="21" t="n"/>
      <c r="E460" s="21" t="n"/>
      <c r="F460" s="21" t="n"/>
      <c r="G460" s="21" t="n"/>
      <c r="H460" s="21" t="n"/>
      <c r="I460" s="21" t="n"/>
      <c r="J460" s="21" t="n"/>
      <c r="K460" s="21" t="n"/>
      <c r="L460" s="21" t="n"/>
      <c r="M460" s="21" t="n"/>
      <c r="N460" s="21" t="n"/>
      <c r="O460" s="21" t="n"/>
      <c r="P460" s="21" t="n"/>
      <c r="Q460" s="21" t="n"/>
      <c r="R460" s="31" t="n"/>
      <c r="S460" s="32" t="n"/>
      <c r="T460" s="32" t="n"/>
      <c r="U460" s="32" t="n"/>
      <c r="V460" s="28">
        <f>IF(S460="","",IF(T460="","",(T460-S460)*24))</f>
        <v/>
      </c>
      <c r="W460" s="28">
        <f>IF(S460="","",IF(U460="","",(U460-S460)*24))</f>
        <v/>
      </c>
      <c r="X460" s="21" t="n"/>
      <c r="Y460" s="29">
        <f>IF(V460="","",IF(X460="","",IF(V460&lt;=X460,"Oui","Non")))</f>
        <v/>
      </c>
      <c r="Z460" s="21" t="n"/>
      <c r="AA460" s="21" t="n"/>
      <c r="AB460" s="21" t="n"/>
      <c r="AC460" s="21" t="n"/>
      <c r="AD460" s="21" t="n"/>
      <c r="AE460" s="33" t="n"/>
      <c r="AF460" s="21" t="n"/>
      <c r="AG460" s="21" t="n"/>
      <c r="AH460" s="21" t="n"/>
      <c r="AI460" s="21" t="n"/>
      <c r="AJ460" s="21" t="n"/>
      <c r="AK460" s="21" t="n"/>
      <c r="AL460" s="21" t="n"/>
      <c r="AM460" s="21" t="n"/>
      <c r="AN460" s="21" t="n"/>
      <c r="AO460" s="21" t="n"/>
      <c r="AP460" s="29">
        <f>IF(AO460="Clôturée",IF(IF(U460="",1,0)+IF(AB460="",1,0)+IF(AG460="",1,0)+IF(AI460="",1,0)+IF(AM460="",1,0)&gt;0,"Champs manquants","OK"),"")</f>
        <v/>
      </c>
      <c r="AQ460" s="29">
        <f>IF(R460="","",IF(KPI!$C$4="","",IF(AO460="Clôturée","",IF(R460&lt;KPI!$C$4,"En retard",""))))</f>
        <v/>
      </c>
    </row>
    <row r="461" ht="20" customHeight="1">
      <c r="A461" s="21" t="n"/>
      <c r="B461" s="21" t="n"/>
      <c r="C461" s="31" t="n"/>
      <c r="D461" s="21" t="n"/>
      <c r="E461" s="21" t="n"/>
      <c r="F461" s="21" t="n"/>
      <c r="G461" s="21" t="n"/>
      <c r="H461" s="21" t="n"/>
      <c r="I461" s="21" t="n"/>
      <c r="J461" s="21" t="n"/>
      <c r="K461" s="21" t="n"/>
      <c r="L461" s="21" t="n"/>
      <c r="M461" s="21" t="n"/>
      <c r="N461" s="21" t="n"/>
      <c r="O461" s="21" t="n"/>
      <c r="P461" s="21" t="n"/>
      <c r="Q461" s="21" t="n"/>
      <c r="R461" s="31" t="n"/>
      <c r="S461" s="32" t="n"/>
      <c r="T461" s="32" t="n"/>
      <c r="U461" s="32" t="n"/>
      <c r="V461" s="28">
        <f>IF(S461="","",IF(T461="","",(T461-S461)*24))</f>
        <v/>
      </c>
      <c r="W461" s="28">
        <f>IF(S461="","",IF(U461="","",(U461-S461)*24))</f>
        <v/>
      </c>
      <c r="X461" s="21" t="n"/>
      <c r="Y461" s="29">
        <f>IF(V461="","",IF(X461="","",IF(V461&lt;=X461,"Oui","Non")))</f>
        <v/>
      </c>
      <c r="Z461" s="21" t="n"/>
      <c r="AA461" s="21" t="n"/>
      <c r="AB461" s="21" t="n"/>
      <c r="AC461" s="21" t="n"/>
      <c r="AD461" s="21" t="n"/>
      <c r="AE461" s="33" t="n"/>
      <c r="AF461" s="21" t="n"/>
      <c r="AG461" s="21" t="n"/>
      <c r="AH461" s="21" t="n"/>
      <c r="AI461" s="21" t="n"/>
      <c r="AJ461" s="21" t="n"/>
      <c r="AK461" s="21" t="n"/>
      <c r="AL461" s="21" t="n"/>
      <c r="AM461" s="21" t="n"/>
      <c r="AN461" s="21" t="n"/>
      <c r="AO461" s="21" t="n"/>
      <c r="AP461" s="29">
        <f>IF(AO461="Clôturée",IF(IF(U461="",1,0)+IF(AB461="",1,0)+IF(AG461="",1,0)+IF(AI461="",1,0)+IF(AM461="",1,0)&gt;0,"Champs manquants","OK"),"")</f>
        <v/>
      </c>
      <c r="AQ461" s="29">
        <f>IF(R461="","",IF(KPI!$C$4="","",IF(AO461="Clôturée","",IF(R461&lt;KPI!$C$4,"En retard",""))))</f>
        <v/>
      </c>
    </row>
    <row r="462" ht="20" customHeight="1">
      <c r="A462" s="21" t="n"/>
      <c r="B462" s="21" t="n"/>
      <c r="C462" s="31" t="n"/>
      <c r="D462" s="21" t="n"/>
      <c r="E462" s="21" t="n"/>
      <c r="F462" s="21" t="n"/>
      <c r="G462" s="21" t="n"/>
      <c r="H462" s="21" t="n"/>
      <c r="I462" s="21" t="n"/>
      <c r="J462" s="21" t="n"/>
      <c r="K462" s="21" t="n"/>
      <c r="L462" s="21" t="n"/>
      <c r="M462" s="21" t="n"/>
      <c r="N462" s="21" t="n"/>
      <c r="O462" s="21" t="n"/>
      <c r="P462" s="21" t="n"/>
      <c r="Q462" s="21" t="n"/>
      <c r="R462" s="31" t="n"/>
      <c r="S462" s="32" t="n"/>
      <c r="T462" s="32" t="n"/>
      <c r="U462" s="32" t="n"/>
      <c r="V462" s="28">
        <f>IF(S462="","",IF(T462="","",(T462-S462)*24))</f>
        <v/>
      </c>
      <c r="W462" s="28">
        <f>IF(S462="","",IF(U462="","",(U462-S462)*24))</f>
        <v/>
      </c>
      <c r="X462" s="21" t="n"/>
      <c r="Y462" s="29">
        <f>IF(V462="","",IF(X462="","",IF(V462&lt;=X462,"Oui","Non")))</f>
        <v/>
      </c>
      <c r="Z462" s="21" t="n"/>
      <c r="AA462" s="21" t="n"/>
      <c r="AB462" s="21" t="n"/>
      <c r="AC462" s="21" t="n"/>
      <c r="AD462" s="21" t="n"/>
      <c r="AE462" s="33" t="n"/>
      <c r="AF462" s="21" t="n"/>
      <c r="AG462" s="21" t="n"/>
      <c r="AH462" s="21" t="n"/>
      <c r="AI462" s="21" t="n"/>
      <c r="AJ462" s="21" t="n"/>
      <c r="AK462" s="21" t="n"/>
      <c r="AL462" s="21" t="n"/>
      <c r="AM462" s="21" t="n"/>
      <c r="AN462" s="21" t="n"/>
      <c r="AO462" s="21" t="n"/>
      <c r="AP462" s="29">
        <f>IF(AO462="Clôturée",IF(IF(U462="",1,0)+IF(AB462="",1,0)+IF(AG462="",1,0)+IF(AI462="",1,0)+IF(AM462="",1,0)&gt;0,"Champs manquants","OK"),"")</f>
        <v/>
      </c>
      <c r="AQ462" s="29">
        <f>IF(R462="","",IF(KPI!$C$4="","",IF(AO462="Clôturée","",IF(R462&lt;KPI!$C$4,"En retard",""))))</f>
        <v/>
      </c>
    </row>
    <row r="463" ht="20" customHeight="1">
      <c r="A463" s="21" t="n"/>
      <c r="B463" s="21" t="n"/>
      <c r="C463" s="31" t="n"/>
      <c r="D463" s="21" t="n"/>
      <c r="E463" s="21" t="n"/>
      <c r="F463" s="21" t="n"/>
      <c r="G463" s="21" t="n"/>
      <c r="H463" s="21" t="n"/>
      <c r="I463" s="21" t="n"/>
      <c r="J463" s="21" t="n"/>
      <c r="K463" s="21" t="n"/>
      <c r="L463" s="21" t="n"/>
      <c r="M463" s="21" t="n"/>
      <c r="N463" s="21" t="n"/>
      <c r="O463" s="21" t="n"/>
      <c r="P463" s="21" t="n"/>
      <c r="Q463" s="21" t="n"/>
      <c r="R463" s="31" t="n"/>
      <c r="S463" s="32" t="n"/>
      <c r="T463" s="32" t="n"/>
      <c r="U463" s="32" t="n"/>
      <c r="V463" s="28">
        <f>IF(S463="","",IF(T463="","",(T463-S463)*24))</f>
        <v/>
      </c>
      <c r="W463" s="28">
        <f>IF(S463="","",IF(U463="","",(U463-S463)*24))</f>
        <v/>
      </c>
      <c r="X463" s="21" t="n"/>
      <c r="Y463" s="29">
        <f>IF(V463="","",IF(X463="","",IF(V463&lt;=X463,"Oui","Non")))</f>
        <v/>
      </c>
      <c r="Z463" s="21" t="n"/>
      <c r="AA463" s="21" t="n"/>
      <c r="AB463" s="21" t="n"/>
      <c r="AC463" s="21" t="n"/>
      <c r="AD463" s="21" t="n"/>
      <c r="AE463" s="33" t="n"/>
      <c r="AF463" s="21" t="n"/>
      <c r="AG463" s="21" t="n"/>
      <c r="AH463" s="21" t="n"/>
      <c r="AI463" s="21" t="n"/>
      <c r="AJ463" s="21" t="n"/>
      <c r="AK463" s="21" t="n"/>
      <c r="AL463" s="21" t="n"/>
      <c r="AM463" s="21" t="n"/>
      <c r="AN463" s="21" t="n"/>
      <c r="AO463" s="21" t="n"/>
      <c r="AP463" s="29">
        <f>IF(AO463="Clôturée",IF(IF(U463="",1,0)+IF(AB463="",1,0)+IF(AG463="",1,0)+IF(AI463="",1,0)+IF(AM463="",1,0)&gt;0,"Champs manquants","OK"),"")</f>
        <v/>
      </c>
      <c r="AQ463" s="29">
        <f>IF(R463="","",IF(KPI!$C$4="","",IF(AO463="Clôturée","",IF(R463&lt;KPI!$C$4,"En retard",""))))</f>
        <v/>
      </c>
    </row>
    <row r="464" ht="20" customHeight="1">
      <c r="A464" s="21" t="n"/>
      <c r="B464" s="21" t="n"/>
      <c r="C464" s="31" t="n"/>
      <c r="D464" s="21" t="n"/>
      <c r="E464" s="21" t="n"/>
      <c r="F464" s="21" t="n"/>
      <c r="G464" s="21" t="n"/>
      <c r="H464" s="21" t="n"/>
      <c r="I464" s="21" t="n"/>
      <c r="J464" s="21" t="n"/>
      <c r="K464" s="21" t="n"/>
      <c r="L464" s="21" t="n"/>
      <c r="M464" s="21" t="n"/>
      <c r="N464" s="21" t="n"/>
      <c r="O464" s="21" t="n"/>
      <c r="P464" s="21" t="n"/>
      <c r="Q464" s="21" t="n"/>
      <c r="R464" s="31" t="n"/>
      <c r="S464" s="32" t="n"/>
      <c r="T464" s="32" t="n"/>
      <c r="U464" s="32" t="n"/>
      <c r="V464" s="28">
        <f>IF(S464="","",IF(T464="","",(T464-S464)*24))</f>
        <v/>
      </c>
      <c r="W464" s="28">
        <f>IF(S464="","",IF(U464="","",(U464-S464)*24))</f>
        <v/>
      </c>
      <c r="X464" s="21" t="n"/>
      <c r="Y464" s="29">
        <f>IF(V464="","",IF(X464="","",IF(V464&lt;=X464,"Oui","Non")))</f>
        <v/>
      </c>
      <c r="Z464" s="21" t="n"/>
      <c r="AA464" s="21" t="n"/>
      <c r="AB464" s="21" t="n"/>
      <c r="AC464" s="21" t="n"/>
      <c r="AD464" s="21" t="n"/>
      <c r="AE464" s="33" t="n"/>
      <c r="AF464" s="21" t="n"/>
      <c r="AG464" s="21" t="n"/>
      <c r="AH464" s="21" t="n"/>
      <c r="AI464" s="21" t="n"/>
      <c r="AJ464" s="21" t="n"/>
      <c r="AK464" s="21" t="n"/>
      <c r="AL464" s="21" t="n"/>
      <c r="AM464" s="21" t="n"/>
      <c r="AN464" s="21" t="n"/>
      <c r="AO464" s="21" t="n"/>
      <c r="AP464" s="29">
        <f>IF(AO464="Clôturée",IF(IF(U464="",1,0)+IF(AB464="",1,0)+IF(AG464="",1,0)+IF(AI464="",1,0)+IF(AM464="",1,0)&gt;0,"Champs manquants","OK"),"")</f>
        <v/>
      </c>
      <c r="AQ464" s="29">
        <f>IF(R464="","",IF(KPI!$C$4="","",IF(AO464="Clôturée","",IF(R464&lt;KPI!$C$4,"En retard",""))))</f>
        <v/>
      </c>
    </row>
    <row r="465" ht="20" customHeight="1">
      <c r="A465" s="21" t="n"/>
      <c r="B465" s="21" t="n"/>
      <c r="C465" s="31" t="n"/>
      <c r="D465" s="21" t="n"/>
      <c r="E465" s="21" t="n"/>
      <c r="F465" s="21" t="n"/>
      <c r="G465" s="21" t="n"/>
      <c r="H465" s="21" t="n"/>
      <c r="I465" s="21" t="n"/>
      <c r="J465" s="21" t="n"/>
      <c r="K465" s="21" t="n"/>
      <c r="L465" s="21" t="n"/>
      <c r="M465" s="21" t="n"/>
      <c r="N465" s="21" t="n"/>
      <c r="O465" s="21" t="n"/>
      <c r="P465" s="21" t="n"/>
      <c r="Q465" s="21" t="n"/>
      <c r="R465" s="31" t="n"/>
      <c r="S465" s="32" t="n"/>
      <c r="T465" s="32" t="n"/>
      <c r="U465" s="32" t="n"/>
      <c r="V465" s="28">
        <f>IF(S465="","",IF(T465="","",(T465-S465)*24))</f>
        <v/>
      </c>
      <c r="W465" s="28">
        <f>IF(S465="","",IF(U465="","",(U465-S465)*24))</f>
        <v/>
      </c>
      <c r="X465" s="21" t="n"/>
      <c r="Y465" s="29">
        <f>IF(V465="","",IF(X465="","",IF(V465&lt;=X465,"Oui","Non")))</f>
        <v/>
      </c>
      <c r="Z465" s="21" t="n"/>
      <c r="AA465" s="21" t="n"/>
      <c r="AB465" s="21" t="n"/>
      <c r="AC465" s="21" t="n"/>
      <c r="AD465" s="21" t="n"/>
      <c r="AE465" s="33" t="n"/>
      <c r="AF465" s="21" t="n"/>
      <c r="AG465" s="21" t="n"/>
      <c r="AH465" s="21" t="n"/>
      <c r="AI465" s="21" t="n"/>
      <c r="AJ465" s="21" t="n"/>
      <c r="AK465" s="21" t="n"/>
      <c r="AL465" s="21" t="n"/>
      <c r="AM465" s="21" t="n"/>
      <c r="AN465" s="21" t="n"/>
      <c r="AO465" s="21" t="n"/>
      <c r="AP465" s="29">
        <f>IF(AO465="Clôturée",IF(IF(U465="",1,0)+IF(AB465="",1,0)+IF(AG465="",1,0)+IF(AI465="",1,0)+IF(AM465="",1,0)&gt;0,"Champs manquants","OK"),"")</f>
        <v/>
      </c>
      <c r="AQ465" s="29">
        <f>IF(R465="","",IF(KPI!$C$4="","",IF(AO465="Clôturée","",IF(R465&lt;KPI!$C$4,"En retard",""))))</f>
        <v/>
      </c>
    </row>
    <row r="466" ht="20" customHeight="1">
      <c r="A466" s="21" t="n"/>
      <c r="B466" s="21" t="n"/>
      <c r="C466" s="31" t="n"/>
      <c r="D466" s="21" t="n"/>
      <c r="E466" s="21" t="n"/>
      <c r="F466" s="21" t="n"/>
      <c r="G466" s="21" t="n"/>
      <c r="H466" s="21" t="n"/>
      <c r="I466" s="21" t="n"/>
      <c r="J466" s="21" t="n"/>
      <c r="K466" s="21" t="n"/>
      <c r="L466" s="21" t="n"/>
      <c r="M466" s="21" t="n"/>
      <c r="N466" s="21" t="n"/>
      <c r="O466" s="21" t="n"/>
      <c r="P466" s="21" t="n"/>
      <c r="Q466" s="21" t="n"/>
      <c r="R466" s="31" t="n"/>
      <c r="S466" s="32" t="n"/>
      <c r="T466" s="32" t="n"/>
      <c r="U466" s="32" t="n"/>
      <c r="V466" s="28">
        <f>IF(S466="","",IF(T466="","",(T466-S466)*24))</f>
        <v/>
      </c>
      <c r="W466" s="28">
        <f>IF(S466="","",IF(U466="","",(U466-S466)*24))</f>
        <v/>
      </c>
      <c r="X466" s="21" t="n"/>
      <c r="Y466" s="29">
        <f>IF(V466="","",IF(X466="","",IF(V466&lt;=X466,"Oui","Non")))</f>
        <v/>
      </c>
      <c r="Z466" s="21" t="n"/>
      <c r="AA466" s="21" t="n"/>
      <c r="AB466" s="21" t="n"/>
      <c r="AC466" s="21" t="n"/>
      <c r="AD466" s="21" t="n"/>
      <c r="AE466" s="33" t="n"/>
      <c r="AF466" s="21" t="n"/>
      <c r="AG466" s="21" t="n"/>
      <c r="AH466" s="21" t="n"/>
      <c r="AI466" s="21" t="n"/>
      <c r="AJ466" s="21" t="n"/>
      <c r="AK466" s="21" t="n"/>
      <c r="AL466" s="21" t="n"/>
      <c r="AM466" s="21" t="n"/>
      <c r="AN466" s="21" t="n"/>
      <c r="AO466" s="21" t="n"/>
      <c r="AP466" s="29">
        <f>IF(AO466="Clôturée",IF(IF(U466="",1,0)+IF(AB466="",1,0)+IF(AG466="",1,0)+IF(AI466="",1,0)+IF(AM466="",1,0)&gt;0,"Champs manquants","OK"),"")</f>
        <v/>
      </c>
      <c r="AQ466" s="29">
        <f>IF(R466="","",IF(KPI!$C$4="","",IF(AO466="Clôturée","",IF(R466&lt;KPI!$C$4,"En retard",""))))</f>
        <v/>
      </c>
    </row>
    <row r="467" ht="20" customHeight="1">
      <c r="A467" s="21" t="n"/>
      <c r="B467" s="21" t="n"/>
      <c r="C467" s="31" t="n"/>
      <c r="D467" s="21" t="n"/>
      <c r="E467" s="21" t="n"/>
      <c r="F467" s="21" t="n"/>
      <c r="G467" s="21" t="n"/>
      <c r="H467" s="21" t="n"/>
      <c r="I467" s="21" t="n"/>
      <c r="J467" s="21" t="n"/>
      <c r="K467" s="21" t="n"/>
      <c r="L467" s="21" t="n"/>
      <c r="M467" s="21" t="n"/>
      <c r="N467" s="21" t="n"/>
      <c r="O467" s="21" t="n"/>
      <c r="P467" s="21" t="n"/>
      <c r="Q467" s="21" t="n"/>
      <c r="R467" s="31" t="n"/>
      <c r="S467" s="32" t="n"/>
      <c r="T467" s="32" t="n"/>
      <c r="U467" s="32" t="n"/>
      <c r="V467" s="28">
        <f>IF(S467="","",IF(T467="","",(T467-S467)*24))</f>
        <v/>
      </c>
      <c r="W467" s="28">
        <f>IF(S467="","",IF(U467="","",(U467-S467)*24))</f>
        <v/>
      </c>
      <c r="X467" s="21" t="n"/>
      <c r="Y467" s="29">
        <f>IF(V467="","",IF(X467="","",IF(V467&lt;=X467,"Oui","Non")))</f>
        <v/>
      </c>
      <c r="Z467" s="21" t="n"/>
      <c r="AA467" s="21" t="n"/>
      <c r="AB467" s="21" t="n"/>
      <c r="AC467" s="21" t="n"/>
      <c r="AD467" s="21" t="n"/>
      <c r="AE467" s="33" t="n"/>
      <c r="AF467" s="21" t="n"/>
      <c r="AG467" s="21" t="n"/>
      <c r="AH467" s="21" t="n"/>
      <c r="AI467" s="21" t="n"/>
      <c r="AJ467" s="21" t="n"/>
      <c r="AK467" s="21" t="n"/>
      <c r="AL467" s="21" t="n"/>
      <c r="AM467" s="21" t="n"/>
      <c r="AN467" s="21" t="n"/>
      <c r="AO467" s="21" t="n"/>
      <c r="AP467" s="29">
        <f>IF(AO467="Clôturée",IF(IF(U467="",1,0)+IF(AB467="",1,0)+IF(AG467="",1,0)+IF(AI467="",1,0)+IF(AM467="",1,0)&gt;0,"Champs manquants","OK"),"")</f>
        <v/>
      </c>
      <c r="AQ467" s="29">
        <f>IF(R467="","",IF(KPI!$C$4="","",IF(AO467="Clôturée","",IF(R467&lt;KPI!$C$4,"En retard",""))))</f>
        <v/>
      </c>
    </row>
    <row r="468" ht="20" customHeight="1">
      <c r="A468" s="21" t="n"/>
      <c r="B468" s="21" t="n"/>
      <c r="C468" s="31" t="n"/>
      <c r="D468" s="21" t="n"/>
      <c r="E468" s="21" t="n"/>
      <c r="F468" s="21" t="n"/>
      <c r="G468" s="21" t="n"/>
      <c r="H468" s="21" t="n"/>
      <c r="I468" s="21" t="n"/>
      <c r="J468" s="21" t="n"/>
      <c r="K468" s="21" t="n"/>
      <c r="L468" s="21" t="n"/>
      <c r="M468" s="21" t="n"/>
      <c r="N468" s="21" t="n"/>
      <c r="O468" s="21" t="n"/>
      <c r="P468" s="21" t="n"/>
      <c r="Q468" s="21" t="n"/>
      <c r="R468" s="31" t="n"/>
      <c r="S468" s="32" t="n"/>
      <c r="T468" s="32" t="n"/>
      <c r="U468" s="32" t="n"/>
      <c r="V468" s="28">
        <f>IF(S468="","",IF(T468="","",(T468-S468)*24))</f>
        <v/>
      </c>
      <c r="W468" s="28">
        <f>IF(S468="","",IF(U468="","",(U468-S468)*24))</f>
        <v/>
      </c>
      <c r="X468" s="21" t="n"/>
      <c r="Y468" s="29">
        <f>IF(V468="","",IF(X468="","",IF(V468&lt;=X468,"Oui","Non")))</f>
        <v/>
      </c>
      <c r="Z468" s="21" t="n"/>
      <c r="AA468" s="21" t="n"/>
      <c r="AB468" s="21" t="n"/>
      <c r="AC468" s="21" t="n"/>
      <c r="AD468" s="21" t="n"/>
      <c r="AE468" s="33" t="n"/>
      <c r="AF468" s="21" t="n"/>
      <c r="AG468" s="21" t="n"/>
      <c r="AH468" s="21" t="n"/>
      <c r="AI468" s="21" t="n"/>
      <c r="AJ468" s="21" t="n"/>
      <c r="AK468" s="21" t="n"/>
      <c r="AL468" s="21" t="n"/>
      <c r="AM468" s="21" t="n"/>
      <c r="AN468" s="21" t="n"/>
      <c r="AO468" s="21" t="n"/>
      <c r="AP468" s="29">
        <f>IF(AO468="Clôturée",IF(IF(U468="",1,0)+IF(AB468="",1,0)+IF(AG468="",1,0)+IF(AI468="",1,0)+IF(AM468="",1,0)&gt;0,"Champs manquants","OK"),"")</f>
        <v/>
      </c>
      <c r="AQ468" s="29">
        <f>IF(R468="","",IF(KPI!$C$4="","",IF(AO468="Clôturée","",IF(R468&lt;KPI!$C$4,"En retard",""))))</f>
        <v/>
      </c>
    </row>
    <row r="469" ht="20" customHeight="1">
      <c r="A469" s="21" t="n"/>
      <c r="B469" s="21" t="n"/>
      <c r="C469" s="31" t="n"/>
      <c r="D469" s="21" t="n"/>
      <c r="E469" s="21" t="n"/>
      <c r="F469" s="21" t="n"/>
      <c r="G469" s="21" t="n"/>
      <c r="H469" s="21" t="n"/>
      <c r="I469" s="21" t="n"/>
      <c r="J469" s="21" t="n"/>
      <c r="K469" s="21" t="n"/>
      <c r="L469" s="21" t="n"/>
      <c r="M469" s="21" t="n"/>
      <c r="N469" s="21" t="n"/>
      <c r="O469" s="21" t="n"/>
      <c r="P469" s="21" t="n"/>
      <c r="Q469" s="21" t="n"/>
      <c r="R469" s="31" t="n"/>
      <c r="S469" s="32" t="n"/>
      <c r="T469" s="32" t="n"/>
      <c r="U469" s="32" t="n"/>
      <c r="V469" s="28">
        <f>IF(S469="","",IF(T469="","",(T469-S469)*24))</f>
        <v/>
      </c>
      <c r="W469" s="28">
        <f>IF(S469="","",IF(U469="","",(U469-S469)*24))</f>
        <v/>
      </c>
      <c r="X469" s="21" t="n"/>
      <c r="Y469" s="29">
        <f>IF(V469="","",IF(X469="","",IF(V469&lt;=X469,"Oui","Non")))</f>
        <v/>
      </c>
      <c r="Z469" s="21" t="n"/>
      <c r="AA469" s="21" t="n"/>
      <c r="AB469" s="21" t="n"/>
      <c r="AC469" s="21" t="n"/>
      <c r="AD469" s="21" t="n"/>
      <c r="AE469" s="33" t="n"/>
      <c r="AF469" s="21" t="n"/>
      <c r="AG469" s="21" t="n"/>
      <c r="AH469" s="21" t="n"/>
      <c r="AI469" s="21" t="n"/>
      <c r="AJ469" s="21" t="n"/>
      <c r="AK469" s="21" t="n"/>
      <c r="AL469" s="21" t="n"/>
      <c r="AM469" s="21" t="n"/>
      <c r="AN469" s="21" t="n"/>
      <c r="AO469" s="21" t="n"/>
      <c r="AP469" s="29">
        <f>IF(AO469="Clôturée",IF(IF(U469="",1,0)+IF(AB469="",1,0)+IF(AG469="",1,0)+IF(AI469="",1,0)+IF(AM469="",1,0)&gt;0,"Champs manquants","OK"),"")</f>
        <v/>
      </c>
      <c r="AQ469" s="29">
        <f>IF(R469="","",IF(KPI!$C$4="","",IF(AO469="Clôturée","",IF(R469&lt;KPI!$C$4,"En retard",""))))</f>
        <v/>
      </c>
    </row>
    <row r="470" ht="20" customHeight="1">
      <c r="A470" s="21" t="n"/>
      <c r="B470" s="21" t="n"/>
      <c r="C470" s="31" t="n"/>
      <c r="D470" s="21" t="n"/>
      <c r="E470" s="21" t="n"/>
      <c r="F470" s="21" t="n"/>
      <c r="G470" s="21" t="n"/>
      <c r="H470" s="21" t="n"/>
      <c r="I470" s="21" t="n"/>
      <c r="J470" s="21" t="n"/>
      <c r="K470" s="21" t="n"/>
      <c r="L470" s="21" t="n"/>
      <c r="M470" s="21" t="n"/>
      <c r="N470" s="21" t="n"/>
      <c r="O470" s="21" t="n"/>
      <c r="P470" s="21" t="n"/>
      <c r="Q470" s="21" t="n"/>
      <c r="R470" s="31" t="n"/>
      <c r="S470" s="32" t="n"/>
      <c r="T470" s="32" t="n"/>
      <c r="U470" s="32" t="n"/>
      <c r="V470" s="28">
        <f>IF(S470="","",IF(T470="","",(T470-S470)*24))</f>
        <v/>
      </c>
      <c r="W470" s="28">
        <f>IF(S470="","",IF(U470="","",(U470-S470)*24))</f>
        <v/>
      </c>
      <c r="X470" s="21" t="n"/>
      <c r="Y470" s="29">
        <f>IF(V470="","",IF(X470="","",IF(V470&lt;=X470,"Oui","Non")))</f>
        <v/>
      </c>
      <c r="Z470" s="21" t="n"/>
      <c r="AA470" s="21" t="n"/>
      <c r="AB470" s="21" t="n"/>
      <c r="AC470" s="21" t="n"/>
      <c r="AD470" s="21" t="n"/>
      <c r="AE470" s="33" t="n"/>
      <c r="AF470" s="21" t="n"/>
      <c r="AG470" s="21" t="n"/>
      <c r="AH470" s="21" t="n"/>
      <c r="AI470" s="21" t="n"/>
      <c r="AJ470" s="21" t="n"/>
      <c r="AK470" s="21" t="n"/>
      <c r="AL470" s="21" t="n"/>
      <c r="AM470" s="21" t="n"/>
      <c r="AN470" s="21" t="n"/>
      <c r="AO470" s="21" t="n"/>
      <c r="AP470" s="29">
        <f>IF(AO470="Clôturée",IF(IF(U470="",1,0)+IF(AB470="",1,0)+IF(AG470="",1,0)+IF(AI470="",1,0)+IF(AM470="",1,0)&gt;0,"Champs manquants","OK"),"")</f>
        <v/>
      </c>
      <c r="AQ470" s="29">
        <f>IF(R470="","",IF(KPI!$C$4="","",IF(AO470="Clôturée","",IF(R470&lt;KPI!$C$4,"En retard",""))))</f>
        <v/>
      </c>
    </row>
    <row r="471" ht="20" customHeight="1">
      <c r="A471" s="21" t="n"/>
      <c r="B471" s="21" t="n"/>
      <c r="C471" s="31" t="n"/>
      <c r="D471" s="21" t="n"/>
      <c r="E471" s="21" t="n"/>
      <c r="F471" s="21" t="n"/>
      <c r="G471" s="21" t="n"/>
      <c r="H471" s="21" t="n"/>
      <c r="I471" s="21" t="n"/>
      <c r="J471" s="21" t="n"/>
      <c r="K471" s="21" t="n"/>
      <c r="L471" s="21" t="n"/>
      <c r="M471" s="21" t="n"/>
      <c r="N471" s="21" t="n"/>
      <c r="O471" s="21" t="n"/>
      <c r="P471" s="21" t="n"/>
      <c r="Q471" s="21" t="n"/>
      <c r="R471" s="31" t="n"/>
      <c r="S471" s="32" t="n"/>
      <c r="T471" s="32" t="n"/>
      <c r="U471" s="32" t="n"/>
      <c r="V471" s="28">
        <f>IF(S471="","",IF(T471="","",(T471-S471)*24))</f>
        <v/>
      </c>
      <c r="W471" s="28">
        <f>IF(S471="","",IF(U471="","",(U471-S471)*24))</f>
        <v/>
      </c>
      <c r="X471" s="21" t="n"/>
      <c r="Y471" s="29">
        <f>IF(V471="","",IF(X471="","",IF(V471&lt;=X471,"Oui","Non")))</f>
        <v/>
      </c>
      <c r="Z471" s="21" t="n"/>
      <c r="AA471" s="21" t="n"/>
      <c r="AB471" s="21" t="n"/>
      <c r="AC471" s="21" t="n"/>
      <c r="AD471" s="21" t="n"/>
      <c r="AE471" s="33" t="n"/>
      <c r="AF471" s="21" t="n"/>
      <c r="AG471" s="21" t="n"/>
      <c r="AH471" s="21" t="n"/>
      <c r="AI471" s="21" t="n"/>
      <c r="AJ471" s="21" t="n"/>
      <c r="AK471" s="21" t="n"/>
      <c r="AL471" s="21" t="n"/>
      <c r="AM471" s="21" t="n"/>
      <c r="AN471" s="21" t="n"/>
      <c r="AO471" s="21" t="n"/>
      <c r="AP471" s="29">
        <f>IF(AO471="Clôturée",IF(IF(U471="",1,0)+IF(AB471="",1,0)+IF(AG471="",1,0)+IF(AI471="",1,0)+IF(AM471="",1,0)&gt;0,"Champs manquants","OK"),"")</f>
        <v/>
      </c>
      <c r="AQ471" s="29">
        <f>IF(R471="","",IF(KPI!$C$4="","",IF(AO471="Clôturée","",IF(R471&lt;KPI!$C$4,"En retard",""))))</f>
        <v/>
      </c>
    </row>
    <row r="472" ht="20" customHeight="1">
      <c r="A472" s="21" t="n"/>
      <c r="B472" s="21" t="n"/>
      <c r="C472" s="31" t="n"/>
      <c r="D472" s="21" t="n"/>
      <c r="E472" s="21" t="n"/>
      <c r="F472" s="21" t="n"/>
      <c r="G472" s="21" t="n"/>
      <c r="H472" s="21" t="n"/>
      <c r="I472" s="21" t="n"/>
      <c r="J472" s="21" t="n"/>
      <c r="K472" s="21" t="n"/>
      <c r="L472" s="21" t="n"/>
      <c r="M472" s="21" t="n"/>
      <c r="N472" s="21" t="n"/>
      <c r="O472" s="21" t="n"/>
      <c r="P472" s="21" t="n"/>
      <c r="Q472" s="21" t="n"/>
      <c r="R472" s="31" t="n"/>
      <c r="S472" s="32" t="n"/>
      <c r="T472" s="32" t="n"/>
      <c r="U472" s="32" t="n"/>
      <c r="V472" s="28">
        <f>IF(S472="","",IF(T472="","",(T472-S472)*24))</f>
        <v/>
      </c>
      <c r="W472" s="28">
        <f>IF(S472="","",IF(U472="","",(U472-S472)*24))</f>
        <v/>
      </c>
      <c r="X472" s="21" t="n"/>
      <c r="Y472" s="29">
        <f>IF(V472="","",IF(X472="","",IF(V472&lt;=X472,"Oui","Non")))</f>
        <v/>
      </c>
      <c r="Z472" s="21" t="n"/>
      <c r="AA472" s="21" t="n"/>
      <c r="AB472" s="21" t="n"/>
      <c r="AC472" s="21" t="n"/>
      <c r="AD472" s="21" t="n"/>
      <c r="AE472" s="33" t="n"/>
      <c r="AF472" s="21" t="n"/>
      <c r="AG472" s="21" t="n"/>
      <c r="AH472" s="21" t="n"/>
      <c r="AI472" s="21" t="n"/>
      <c r="AJ472" s="21" t="n"/>
      <c r="AK472" s="21" t="n"/>
      <c r="AL472" s="21" t="n"/>
      <c r="AM472" s="21" t="n"/>
      <c r="AN472" s="21" t="n"/>
      <c r="AO472" s="21" t="n"/>
      <c r="AP472" s="29">
        <f>IF(AO472="Clôturée",IF(IF(U472="",1,0)+IF(AB472="",1,0)+IF(AG472="",1,0)+IF(AI472="",1,0)+IF(AM472="",1,0)&gt;0,"Champs manquants","OK"),"")</f>
        <v/>
      </c>
      <c r="AQ472" s="29">
        <f>IF(R472="","",IF(KPI!$C$4="","",IF(AO472="Clôturée","",IF(R472&lt;KPI!$C$4,"En retard",""))))</f>
        <v/>
      </c>
    </row>
    <row r="473" ht="20" customHeight="1">
      <c r="A473" s="21" t="n"/>
      <c r="B473" s="21" t="n"/>
      <c r="C473" s="31" t="n"/>
      <c r="D473" s="21" t="n"/>
      <c r="E473" s="21" t="n"/>
      <c r="F473" s="21" t="n"/>
      <c r="G473" s="21" t="n"/>
      <c r="H473" s="21" t="n"/>
      <c r="I473" s="21" t="n"/>
      <c r="J473" s="21" t="n"/>
      <c r="K473" s="21" t="n"/>
      <c r="L473" s="21" t="n"/>
      <c r="M473" s="21" t="n"/>
      <c r="N473" s="21" t="n"/>
      <c r="O473" s="21" t="n"/>
      <c r="P473" s="21" t="n"/>
      <c r="Q473" s="21" t="n"/>
      <c r="R473" s="31" t="n"/>
      <c r="S473" s="32" t="n"/>
      <c r="T473" s="32" t="n"/>
      <c r="U473" s="32" t="n"/>
      <c r="V473" s="28">
        <f>IF(S473="","",IF(T473="","",(T473-S473)*24))</f>
        <v/>
      </c>
      <c r="W473" s="28">
        <f>IF(S473="","",IF(U473="","",(U473-S473)*24))</f>
        <v/>
      </c>
      <c r="X473" s="21" t="n"/>
      <c r="Y473" s="29">
        <f>IF(V473="","",IF(X473="","",IF(V473&lt;=X473,"Oui","Non")))</f>
        <v/>
      </c>
      <c r="Z473" s="21" t="n"/>
      <c r="AA473" s="21" t="n"/>
      <c r="AB473" s="21" t="n"/>
      <c r="AC473" s="21" t="n"/>
      <c r="AD473" s="21" t="n"/>
      <c r="AE473" s="33" t="n"/>
      <c r="AF473" s="21" t="n"/>
      <c r="AG473" s="21" t="n"/>
      <c r="AH473" s="21" t="n"/>
      <c r="AI473" s="21" t="n"/>
      <c r="AJ473" s="21" t="n"/>
      <c r="AK473" s="21" t="n"/>
      <c r="AL473" s="21" t="n"/>
      <c r="AM473" s="21" t="n"/>
      <c r="AN473" s="21" t="n"/>
      <c r="AO473" s="21" t="n"/>
      <c r="AP473" s="29">
        <f>IF(AO473="Clôturée",IF(IF(U473="",1,0)+IF(AB473="",1,0)+IF(AG473="",1,0)+IF(AI473="",1,0)+IF(AM473="",1,0)&gt;0,"Champs manquants","OK"),"")</f>
        <v/>
      </c>
      <c r="AQ473" s="29">
        <f>IF(R473="","",IF(KPI!$C$4="","",IF(AO473="Clôturée","",IF(R473&lt;KPI!$C$4,"En retard",""))))</f>
        <v/>
      </c>
    </row>
    <row r="474" ht="20" customHeight="1">
      <c r="A474" s="21" t="n"/>
      <c r="B474" s="21" t="n"/>
      <c r="C474" s="31" t="n"/>
      <c r="D474" s="21" t="n"/>
      <c r="E474" s="21" t="n"/>
      <c r="F474" s="21" t="n"/>
      <c r="G474" s="21" t="n"/>
      <c r="H474" s="21" t="n"/>
      <c r="I474" s="21" t="n"/>
      <c r="J474" s="21" t="n"/>
      <c r="K474" s="21" t="n"/>
      <c r="L474" s="21" t="n"/>
      <c r="M474" s="21" t="n"/>
      <c r="N474" s="21" t="n"/>
      <c r="O474" s="21" t="n"/>
      <c r="P474" s="21" t="n"/>
      <c r="Q474" s="21" t="n"/>
      <c r="R474" s="31" t="n"/>
      <c r="S474" s="32" t="n"/>
      <c r="T474" s="32" t="n"/>
      <c r="U474" s="32" t="n"/>
      <c r="V474" s="28">
        <f>IF(S474="","",IF(T474="","",(T474-S474)*24))</f>
        <v/>
      </c>
      <c r="W474" s="28">
        <f>IF(S474="","",IF(U474="","",(U474-S474)*24))</f>
        <v/>
      </c>
      <c r="X474" s="21" t="n"/>
      <c r="Y474" s="29">
        <f>IF(V474="","",IF(X474="","",IF(V474&lt;=X474,"Oui","Non")))</f>
        <v/>
      </c>
      <c r="Z474" s="21" t="n"/>
      <c r="AA474" s="21" t="n"/>
      <c r="AB474" s="21" t="n"/>
      <c r="AC474" s="21" t="n"/>
      <c r="AD474" s="21" t="n"/>
      <c r="AE474" s="33" t="n"/>
      <c r="AF474" s="21" t="n"/>
      <c r="AG474" s="21" t="n"/>
      <c r="AH474" s="21" t="n"/>
      <c r="AI474" s="21" t="n"/>
      <c r="AJ474" s="21" t="n"/>
      <c r="AK474" s="21" t="n"/>
      <c r="AL474" s="21" t="n"/>
      <c r="AM474" s="21" t="n"/>
      <c r="AN474" s="21" t="n"/>
      <c r="AO474" s="21" t="n"/>
      <c r="AP474" s="29">
        <f>IF(AO474="Clôturée",IF(IF(U474="",1,0)+IF(AB474="",1,0)+IF(AG474="",1,0)+IF(AI474="",1,0)+IF(AM474="",1,0)&gt;0,"Champs manquants","OK"),"")</f>
        <v/>
      </c>
      <c r="AQ474" s="29">
        <f>IF(R474="","",IF(KPI!$C$4="","",IF(AO474="Clôturée","",IF(R474&lt;KPI!$C$4,"En retard",""))))</f>
        <v/>
      </c>
    </row>
    <row r="475" ht="20" customHeight="1">
      <c r="A475" s="21" t="n"/>
      <c r="B475" s="21" t="n"/>
      <c r="C475" s="31" t="n"/>
      <c r="D475" s="21" t="n"/>
      <c r="E475" s="21" t="n"/>
      <c r="F475" s="21" t="n"/>
      <c r="G475" s="21" t="n"/>
      <c r="H475" s="21" t="n"/>
      <c r="I475" s="21" t="n"/>
      <c r="J475" s="21" t="n"/>
      <c r="K475" s="21" t="n"/>
      <c r="L475" s="21" t="n"/>
      <c r="M475" s="21" t="n"/>
      <c r="N475" s="21" t="n"/>
      <c r="O475" s="21" t="n"/>
      <c r="P475" s="21" t="n"/>
      <c r="Q475" s="21" t="n"/>
      <c r="R475" s="31" t="n"/>
      <c r="S475" s="32" t="n"/>
      <c r="T475" s="32" t="n"/>
      <c r="U475" s="32" t="n"/>
      <c r="V475" s="28">
        <f>IF(S475="","",IF(T475="","",(T475-S475)*24))</f>
        <v/>
      </c>
      <c r="W475" s="28">
        <f>IF(S475="","",IF(U475="","",(U475-S475)*24))</f>
        <v/>
      </c>
      <c r="X475" s="21" t="n"/>
      <c r="Y475" s="29">
        <f>IF(V475="","",IF(X475="","",IF(V475&lt;=X475,"Oui","Non")))</f>
        <v/>
      </c>
      <c r="Z475" s="21" t="n"/>
      <c r="AA475" s="21" t="n"/>
      <c r="AB475" s="21" t="n"/>
      <c r="AC475" s="21" t="n"/>
      <c r="AD475" s="21" t="n"/>
      <c r="AE475" s="33" t="n"/>
      <c r="AF475" s="21" t="n"/>
      <c r="AG475" s="21" t="n"/>
      <c r="AH475" s="21" t="n"/>
      <c r="AI475" s="21" t="n"/>
      <c r="AJ475" s="21" t="n"/>
      <c r="AK475" s="21" t="n"/>
      <c r="AL475" s="21" t="n"/>
      <c r="AM475" s="21" t="n"/>
      <c r="AN475" s="21" t="n"/>
      <c r="AO475" s="21" t="n"/>
      <c r="AP475" s="29">
        <f>IF(AO475="Clôturée",IF(IF(U475="",1,0)+IF(AB475="",1,0)+IF(AG475="",1,0)+IF(AI475="",1,0)+IF(AM475="",1,0)&gt;0,"Champs manquants","OK"),"")</f>
        <v/>
      </c>
      <c r="AQ475" s="29">
        <f>IF(R475="","",IF(KPI!$C$4="","",IF(AO475="Clôturée","",IF(R475&lt;KPI!$C$4,"En retard",""))))</f>
        <v/>
      </c>
    </row>
    <row r="476" ht="20" customHeight="1">
      <c r="A476" s="21" t="n"/>
      <c r="B476" s="21" t="n"/>
      <c r="C476" s="31" t="n"/>
      <c r="D476" s="21" t="n"/>
      <c r="E476" s="21" t="n"/>
      <c r="F476" s="21" t="n"/>
      <c r="G476" s="21" t="n"/>
      <c r="H476" s="21" t="n"/>
      <c r="I476" s="21" t="n"/>
      <c r="J476" s="21" t="n"/>
      <c r="K476" s="21" t="n"/>
      <c r="L476" s="21" t="n"/>
      <c r="M476" s="21" t="n"/>
      <c r="N476" s="21" t="n"/>
      <c r="O476" s="21" t="n"/>
      <c r="P476" s="21" t="n"/>
      <c r="Q476" s="21" t="n"/>
      <c r="R476" s="31" t="n"/>
      <c r="S476" s="32" t="n"/>
      <c r="T476" s="32" t="n"/>
      <c r="U476" s="32" t="n"/>
      <c r="V476" s="28">
        <f>IF(S476="","",IF(T476="","",(T476-S476)*24))</f>
        <v/>
      </c>
      <c r="W476" s="28">
        <f>IF(S476="","",IF(U476="","",(U476-S476)*24))</f>
        <v/>
      </c>
      <c r="X476" s="21" t="n"/>
      <c r="Y476" s="29">
        <f>IF(V476="","",IF(X476="","",IF(V476&lt;=X476,"Oui","Non")))</f>
        <v/>
      </c>
      <c r="Z476" s="21" t="n"/>
      <c r="AA476" s="21" t="n"/>
      <c r="AB476" s="21" t="n"/>
      <c r="AC476" s="21" t="n"/>
      <c r="AD476" s="21" t="n"/>
      <c r="AE476" s="33" t="n"/>
      <c r="AF476" s="21" t="n"/>
      <c r="AG476" s="21" t="n"/>
      <c r="AH476" s="21" t="n"/>
      <c r="AI476" s="21" t="n"/>
      <c r="AJ476" s="21" t="n"/>
      <c r="AK476" s="21" t="n"/>
      <c r="AL476" s="21" t="n"/>
      <c r="AM476" s="21" t="n"/>
      <c r="AN476" s="21" t="n"/>
      <c r="AO476" s="21" t="n"/>
      <c r="AP476" s="29">
        <f>IF(AO476="Clôturée",IF(IF(U476="",1,0)+IF(AB476="",1,0)+IF(AG476="",1,0)+IF(AI476="",1,0)+IF(AM476="",1,0)&gt;0,"Champs manquants","OK"),"")</f>
        <v/>
      </c>
      <c r="AQ476" s="29">
        <f>IF(R476="","",IF(KPI!$C$4="","",IF(AO476="Clôturée","",IF(R476&lt;KPI!$C$4,"En retard",""))))</f>
        <v/>
      </c>
    </row>
    <row r="477" ht="20" customHeight="1">
      <c r="A477" s="21" t="n"/>
      <c r="B477" s="21" t="n"/>
      <c r="C477" s="31" t="n"/>
      <c r="D477" s="21" t="n"/>
      <c r="E477" s="21" t="n"/>
      <c r="F477" s="21" t="n"/>
      <c r="G477" s="21" t="n"/>
      <c r="H477" s="21" t="n"/>
      <c r="I477" s="21" t="n"/>
      <c r="J477" s="21" t="n"/>
      <c r="K477" s="21" t="n"/>
      <c r="L477" s="21" t="n"/>
      <c r="M477" s="21" t="n"/>
      <c r="N477" s="21" t="n"/>
      <c r="O477" s="21" t="n"/>
      <c r="P477" s="21" t="n"/>
      <c r="Q477" s="21" t="n"/>
      <c r="R477" s="31" t="n"/>
      <c r="S477" s="32" t="n"/>
      <c r="T477" s="32" t="n"/>
      <c r="U477" s="32" t="n"/>
      <c r="V477" s="28">
        <f>IF(S477="","",IF(T477="","",(T477-S477)*24))</f>
        <v/>
      </c>
      <c r="W477" s="28">
        <f>IF(S477="","",IF(U477="","",(U477-S477)*24))</f>
        <v/>
      </c>
      <c r="X477" s="21" t="n"/>
      <c r="Y477" s="29">
        <f>IF(V477="","",IF(X477="","",IF(V477&lt;=X477,"Oui","Non")))</f>
        <v/>
      </c>
      <c r="Z477" s="21" t="n"/>
      <c r="AA477" s="21" t="n"/>
      <c r="AB477" s="21" t="n"/>
      <c r="AC477" s="21" t="n"/>
      <c r="AD477" s="21" t="n"/>
      <c r="AE477" s="33" t="n"/>
      <c r="AF477" s="21" t="n"/>
      <c r="AG477" s="21" t="n"/>
      <c r="AH477" s="21" t="n"/>
      <c r="AI477" s="21" t="n"/>
      <c r="AJ477" s="21" t="n"/>
      <c r="AK477" s="21" t="n"/>
      <c r="AL477" s="21" t="n"/>
      <c r="AM477" s="21" t="n"/>
      <c r="AN477" s="21" t="n"/>
      <c r="AO477" s="21" t="n"/>
      <c r="AP477" s="29">
        <f>IF(AO477="Clôturée",IF(IF(U477="",1,0)+IF(AB477="",1,0)+IF(AG477="",1,0)+IF(AI477="",1,0)+IF(AM477="",1,0)&gt;0,"Champs manquants","OK"),"")</f>
        <v/>
      </c>
      <c r="AQ477" s="29">
        <f>IF(R477="","",IF(KPI!$C$4="","",IF(AO477="Clôturée","",IF(R477&lt;KPI!$C$4,"En retard",""))))</f>
        <v/>
      </c>
    </row>
    <row r="478" ht="20" customHeight="1">
      <c r="A478" s="21" t="n"/>
      <c r="B478" s="21" t="n"/>
      <c r="C478" s="31" t="n"/>
      <c r="D478" s="21" t="n"/>
      <c r="E478" s="21" t="n"/>
      <c r="F478" s="21" t="n"/>
      <c r="G478" s="21" t="n"/>
      <c r="H478" s="21" t="n"/>
      <c r="I478" s="21" t="n"/>
      <c r="J478" s="21" t="n"/>
      <c r="K478" s="21" t="n"/>
      <c r="L478" s="21" t="n"/>
      <c r="M478" s="21" t="n"/>
      <c r="N478" s="21" t="n"/>
      <c r="O478" s="21" t="n"/>
      <c r="P478" s="21" t="n"/>
      <c r="Q478" s="21" t="n"/>
      <c r="R478" s="31" t="n"/>
      <c r="S478" s="32" t="n"/>
      <c r="T478" s="32" t="n"/>
      <c r="U478" s="32" t="n"/>
      <c r="V478" s="28">
        <f>IF(S478="","",IF(T478="","",(T478-S478)*24))</f>
        <v/>
      </c>
      <c r="W478" s="28">
        <f>IF(S478="","",IF(U478="","",(U478-S478)*24))</f>
        <v/>
      </c>
      <c r="X478" s="21" t="n"/>
      <c r="Y478" s="29">
        <f>IF(V478="","",IF(X478="","",IF(V478&lt;=X478,"Oui","Non")))</f>
        <v/>
      </c>
      <c r="Z478" s="21" t="n"/>
      <c r="AA478" s="21" t="n"/>
      <c r="AB478" s="21" t="n"/>
      <c r="AC478" s="21" t="n"/>
      <c r="AD478" s="21" t="n"/>
      <c r="AE478" s="33" t="n"/>
      <c r="AF478" s="21" t="n"/>
      <c r="AG478" s="21" t="n"/>
      <c r="AH478" s="21" t="n"/>
      <c r="AI478" s="21" t="n"/>
      <c r="AJ478" s="21" t="n"/>
      <c r="AK478" s="21" t="n"/>
      <c r="AL478" s="21" t="n"/>
      <c r="AM478" s="21" t="n"/>
      <c r="AN478" s="21" t="n"/>
      <c r="AO478" s="21" t="n"/>
      <c r="AP478" s="29">
        <f>IF(AO478="Clôturée",IF(IF(U478="",1,0)+IF(AB478="",1,0)+IF(AG478="",1,0)+IF(AI478="",1,0)+IF(AM478="",1,0)&gt;0,"Champs manquants","OK"),"")</f>
        <v/>
      </c>
      <c r="AQ478" s="29">
        <f>IF(R478="","",IF(KPI!$C$4="","",IF(AO478="Clôturée","",IF(R478&lt;KPI!$C$4,"En retard",""))))</f>
        <v/>
      </c>
    </row>
    <row r="479" ht="20" customHeight="1">
      <c r="A479" s="21" t="n"/>
      <c r="B479" s="21" t="n"/>
      <c r="C479" s="31" t="n"/>
      <c r="D479" s="21" t="n"/>
      <c r="E479" s="21" t="n"/>
      <c r="F479" s="21" t="n"/>
      <c r="G479" s="21" t="n"/>
      <c r="H479" s="21" t="n"/>
      <c r="I479" s="21" t="n"/>
      <c r="J479" s="21" t="n"/>
      <c r="K479" s="21" t="n"/>
      <c r="L479" s="21" t="n"/>
      <c r="M479" s="21" t="n"/>
      <c r="N479" s="21" t="n"/>
      <c r="O479" s="21" t="n"/>
      <c r="P479" s="21" t="n"/>
      <c r="Q479" s="21" t="n"/>
      <c r="R479" s="31" t="n"/>
      <c r="S479" s="32" t="n"/>
      <c r="T479" s="32" t="n"/>
      <c r="U479" s="32" t="n"/>
      <c r="V479" s="28">
        <f>IF(S479="","",IF(T479="","",(T479-S479)*24))</f>
        <v/>
      </c>
      <c r="W479" s="28">
        <f>IF(S479="","",IF(U479="","",(U479-S479)*24))</f>
        <v/>
      </c>
      <c r="X479" s="21" t="n"/>
      <c r="Y479" s="29">
        <f>IF(V479="","",IF(X479="","",IF(V479&lt;=X479,"Oui","Non")))</f>
        <v/>
      </c>
      <c r="Z479" s="21" t="n"/>
      <c r="AA479" s="21" t="n"/>
      <c r="AB479" s="21" t="n"/>
      <c r="AC479" s="21" t="n"/>
      <c r="AD479" s="21" t="n"/>
      <c r="AE479" s="33" t="n"/>
      <c r="AF479" s="21" t="n"/>
      <c r="AG479" s="21" t="n"/>
      <c r="AH479" s="21" t="n"/>
      <c r="AI479" s="21" t="n"/>
      <c r="AJ479" s="21" t="n"/>
      <c r="AK479" s="21" t="n"/>
      <c r="AL479" s="21" t="n"/>
      <c r="AM479" s="21" t="n"/>
      <c r="AN479" s="21" t="n"/>
      <c r="AO479" s="21" t="n"/>
      <c r="AP479" s="29">
        <f>IF(AO479="Clôturée",IF(IF(U479="",1,0)+IF(AB479="",1,0)+IF(AG479="",1,0)+IF(AI479="",1,0)+IF(AM479="",1,0)&gt;0,"Champs manquants","OK"),"")</f>
        <v/>
      </c>
      <c r="AQ479" s="29">
        <f>IF(R479="","",IF(KPI!$C$4="","",IF(AO479="Clôturée","",IF(R479&lt;KPI!$C$4,"En retard",""))))</f>
        <v/>
      </c>
    </row>
    <row r="480" ht="20" customHeight="1">
      <c r="A480" s="21" t="n"/>
      <c r="B480" s="21" t="n"/>
      <c r="C480" s="31" t="n"/>
      <c r="D480" s="21" t="n"/>
      <c r="E480" s="21" t="n"/>
      <c r="F480" s="21" t="n"/>
      <c r="G480" s="21" t="n"/>
      <c r="H480" s="21" t="n"/>
      <c r="I480" s="21" t="n"/>
      <c r="J480" s="21" t="n"/>
      <c r="K480" s="21" t="n"/>
      <c r="L480" s="21" t="n"/>
      <c r="M480" s="21" t="n"/>
      <c r="N480" s="21" t="n"/>
      <c r="O480" s="21" t="n"/>
      <c r="P480" s="21" t="n"/>
      <c r="Q480" s="21" t="n"/>
      <c r="R480" s="31" t="n"/>
      <c r="S480" s="32" t="n"/>
      <c r="T480" s="32" t="n"/>
      <c r="U480" s="32" t="n"/>
      <c r="V480" s="28">
        <f>IF(S480="","",IF(T480="","",(T480-S480)*24))</f>
        <v/>
      </c>
      <c r="W480" s="28">
        <f>IF(S480="","",IF(U480="","",(U480-S480)*24))</f>
        <v/>
      </c>
      <c r="X480" s="21" t="n"/>
      <c r="Y480" s="29">
        <f>IF(V480="","",IF(X480="","",IF(V480&lt;=X480,"Oui","Non")))</f>
        <v/>
      </c>
      <c r="Z480" s="21" t="n"/>
      <c r="AA480" s="21" t="n"/>
      <c r="AB480" s="21" t="n"/>
      <c r="AC480" s="21" t="n"/>
      <c r="AD480" s="21" t="n"/>
      <c r="AE480" s="33" t="n"/>
      <c r="AF480" s="21" t="n"/>
      <c r="AG480" s="21" t="n"/>
      <c r="AH480" s="21" t="n"/>
      <c r="AI480" s="21" t="n"/>
      <c r="AJ480" s="21" t="n"/>
      <c r="AK480" s="21" t="n"/>
      <c r="AL480" s="21" t="n"/>
      <c r="AM480" s="21" t="n"/>
      <c r="AN480" s="21" t="n"/>
      <c r="AO480" s="21" t="n"/>
      <c r="AP480" s="29">
        <f>IF(AO480="Clôturée",IF(IF(U480="",1,0)+IF(AB480="",1,0)+IF(AG480="",1,0)+IF(AI480="",1,0)+IF(AM480="",1,0)&gt;0,"Champs manquants","OK"),"")</f>
        <v/>
      </c>
      <c r="AQ480" s="29">
        <f>IF(R480="","",IF(KPI!$C$4="","",IF(AO480="Clôturée","",IF(R480&lt;KPI!$C$4,"En retard",""))))</f>
        <v/>
      </c>
    </row>
    <row r="481" ht="20" customHeight="1">
      <c r="A481" s="21" t="n"/>
      <c r="B481" s="21" t="n"/>
      <c r="C481" s="31" t="n"/>
      <c r="D481" s="21" t="n"/>
      <c r="E481" s="21" t="n"/>
      <c r="F481" s="21" t="n"/>
      <c r="G481" s="21" t="n"/>
      <c r="H481" s="21" t="n"/>
      <c r="I481" s="21" t="n"/>
      <c r="J481" s="21" t="n"/>
      <c r="K481" s="21" t="n"/>
      <c r="L481" s="21" t="n"/>
      <c r="M481" s="21" t="n"/>
      <c r="N481" s="21" t="n"/>
      <c r="O481" s="21" t="n"/>
      <c r="P481" s="21" t="n"/>
      <c r="Q481" s="21" t="n"/>
      <c r="R481" s="31" t="n"/>
      <c r="S481" s="32" t="n"/>
      <c r="T481" s="32" t="n"/>
      <c r="U481" s="32" t="n"/>
      <c r="V481" s="28">
        <f>IF(S481="","",IF(T481="","",(T481-S481)*24))</f>
        <v/>
      </c>
      <c r="W481" s="28">
        <f>IF(S481="","",IF(U481="","",(U481-S481)*24))</f>
        <v/>
      </c>
      <c r="X481" s="21" t="n"/>
      <c r="Y481" s="29">
        <f>IF(V481="","",IF(X481="","",IF(V481&lt;=X481,"Oui","Non")))</f>
        <v/>
      </c>
      <c r="Z481" s="21" t="n"/>
      <c r="AA481" s="21" t="n"/>
      <c r="AB481" s="21" t="n"/>
      <c r="AC481" s="21" t="n"/>
      <c r="AD481" s="21" t="n"/>
      <c r="AE481" s="33" t="n"/>
      <c r="AF481" s="21" t="n"/>
      <c r="AG481" s="21" t="n"/>
      <c r="AH481" s="21" t="n"/>
      <c r="AI481" s="21" t="n"/>
      <c r="AJ481" s="21" t="n"/>
      <c r="AK481" s="21" t="n"/>
      <c r="AL481" s="21" t="n"/>
      <c r="AM481" s="21" t="n"/>
      <c r="AN481" s="21" t="n"/>
      <c r="AO481" s="21" t="n"/>
      <c r="AP481" s="29">
        <f>IF(AO481="Clôturée",IF(IF(U481="",1,0)+IF(AB481="",1,0)+IF(AG481="",1,0)+IF(AI481="",1,0)+IF(AM481="",1,0)&gt;0,"Champs manquants","OK"),"")</f>
        <v/>
      </c>
      <c r="AQ481" s="29">
        <f>IF(R481="","",IF(KPI!$C$4="","",IF(AO481="Clôturée","",IF(R481&lt;KPI!$C$4,"En retard",""))))</f>
        <v/>
      </c>
    </row>
    <row r="482" ht="20" customHeight="1">
      <c r="A482" s="21" t="n"/>
      <c r="B482" s="21" t="n"/>
      <c r="C482" s="31" t="n"/>
      <c r="D482" s="21" t="n"/>
      <c r="E482" s="21" t="n"/>
      <c r="F482" s="21" t="n"/>
      <c r="G482" s="21" t="n"/>
      <c r="H482" s="21" t="n"/>
      <c r="I482" s="21" t="n"/>
      <c r="J482" s="21" t="n"/>
      <c r="K482" s="21" t="n"/>
      <c r="L482" s="21" t="n"/>
      <c r="M482" s="21" t="n"/>
      <c r="N482" s="21" t="n"/>
      <c r="O482" s="21" t="n"/>
      <c r="P482" s="21" t="n"/>
      <c r="Q482" s="21" t="n"/>
      <c r="R482" s="31" t="n"/>
      <c r="S482" s="32" t="n"/>
      <c r="T482" s="32" t="n"/>
      <c r="U482" s="32" t="n"/>
      <c r="V482" s="28">
        <f>IF(S482="","",IF(T482="","",(T482-S482)*24))</f>
        <v/>
      </c>
      <c r="W482" s="28">
        <f>IF(S482="","",IF(U482="","",(U482-S482)*24))</f>
        <v/>
      </c>
      <c r="X482" s="21" t="n"/>
      <c r="Y482" s="29">
        <f>IF(V482="","",IF(X482="","",IF(V482&lt;=X482,"Oui","Non")))</f>
        <v/>
      </c>
      <c r="Z482" s="21" t="n"/>
      <c r="AA482" s="21" t="n"/>
      <c r="AB482" s="21" t="n"/>
      <c r="AC482" s="21" t="n"/>
      <c r="AD482" s="21" t="n"/>
      <c r="AE482" s="33" t="n"/>
      <c r="AF482" s="21" t="n"/>
      <c r="AG482" s="21" t="n"/>
      <c r="AH482" s="21" t="n"/>
      <c r="AI482" s="21" t="n"/>
      <c r="AJ482" s="21" t="n"/>
      <c r="AK482" s="21" t="n"/>
      <c r="AL482" s="21" t="n"/>
      <c r="AM482" s="21" t="n"/>
      <c r="AN482" s="21" t="n"/>
      <c r="AO482" s="21" t="n"/>
      <c r="AP482" s="29">
        <f>IF(AO482="Clôturée",IF(IF(U482="",1,0)+IF(AB482="",1,0)+IF(AG482="",1,0)+IF(AI482="",1,0)+IF(AM482="",1,0)&gt;0,"Champs manquants","OK"),"")</f>
        <v/>
      </c>
      <c r="AQ482" s="29">
        <f>IF(R482="","",IF(KPI!$C$4="","",IF(AO482="Clôturée","",IF(R482&lt;KPI!$C$4,"En retard",""))))</f>
        <v/>
      </c>
    </row>
    <row r="483" ht="20" customHeight="1">
      <c r="A483" s="21" t="n"/>
      <c r="B483" s="21" t="n"/>
      <c r="C483" s="31" t="n"/>
      <c r="D483" s="21" t="n"/>
      <c r="E483" s="21" t="n"/>
      <c r="F483" s="21" t="n"/>
      <c r="G483" s="21" t="n"/>
      <c r="H483" s="21" t="n"/>
      <c r="I483" s="21" t="n"/>
      <c r="J483" s="21" t="n"/>
      <c r="K483" s="21" t="n"/>
      <c r="L483" s="21" t="n"/>
      <c r="M483" s="21" t="n"/>
      <c r="N483" s="21" t="n"/>
      <c r="O483" s="21" t="n"/>
      <c r="P483" s="21" t="n"/>
      <c r="Q483" s="21" t="n"/>
      <c r="R483" s="31" t="n"/>
      <c r="S483" s="32" t="n"/>
      <c r="T483" s="32" t="n"/>
      <c r="U483" s="32" t="n"/>
      <c r="V483" s="28">
        <f>IF(S483="","",IF(T483="","",(T483-S483)*24))</f>
        <v/>
      </c>
      <c r="W483" s="28">
        <f>IF(S483="","",IF(U483="","",(U483-S483)*24))</f>
        <v/>
      </c>
      <c r="X483" s="21" t="n"/>
      <c r="Y483" s="29">
        <f>IF(V483="","",IF(X483="","",IF(V483&lt;=X483,"Oui","Non")))</f>
        <v/>
      </c>
      <c r="Z483" s="21" t="n"/>
      <c r="AA483" s="21" t="n"/>
      <c r="AB483" s="21" t="n"/>
      <c r="AC483" s="21" t="n"/>
      <c r="AD483" s="21" t="n"/>
      <c r="AE483" s="33" t="n"/>
      <c r="AF483" s="21" t="n"/>
      <c r="AG483" s="21" t="n"/>
      <c r="AH483" s="21" t="n"/>
      <c r="AI483" s="21" t="n"/>
      <c r="AJ483" s="21" t="n"/>
      <c r="AK483" s="21" t="n"/>
      <c r="AL483" s="21" t="n"/>
      <c r="AM483" s="21" t="n"/>
      <c r="AN483" s="21" t="n"/>
      <c r="AO483" s="21" t="n"/>
      <c r="AP483" s="29">
        <f>IF(AO483="Clôturée",IF(IF(U483="",1,0)+IF(AB483="",1,0)+IF(AG483="",1,0)+IF(AI483="",1,0)+IF(AM483="",1,0)&gt;0,"Champs manquants","OK"),"")</f>
        <v/>
      </c>
      <c r="AQ483" s="29">
        <f>IF(R483="","",IF(KPI!$C$4="","",IF(AO483="Clôturée","",IF(R483&lt;KPI!$C$4,"En retard",""))))</f>
        <v/>
      </c>
    </row>
    <row r="484" ht="20" customHeight="1">
      <c r="A484" s="21" t="n"/>
      <c r="B484" s="21" t="n"/>
      <c r="C484" s="31" t="n"/>
      <c r="D484" s="21" t="n"/>
      <c r="E484" s="21" t="n"/>
      <c r="F484" s="21" t="n"/>
      <c r="G484" s="21" t="n"/>
      <c r="H484" s="21" t="n"/>
      <c r="I484" s="21" t="n"/>
      <c r="J484" s="21" t="n"/>
      <c r="K484" s="21" t="n"/>
      <c r="L484" s="21" t="n"/>
      <c r="M484" s="21" t="n"/>
      <c r="N484" s="21" t="n"/>
      <c r="O484" s="21" t="n"/>
      <c r="P484" s="21" t="n"/>
      <c r="Q484" s="21" t="n"/>
      <c r="R484" s="31" t="n"/>
      <c r="S484" s="32" t="n"/>
      <c r="T484" s="32" t="n"/>
      <c r="U484" s="32" t="n"/>
      <c r="V484" s="28">
        <f>IF(S484="","",IF(T484="","",(T484-S484)*24))</f>
        <v/>
      </c>
      <c r="W484" s="28">
        <f>IF(S484="","",IF(U484="","",(U484-S484)*24))</f>
        <v/>
      </c>
      <c r="X484" s="21" t="n"/>
      <c r="Y484" s="29">
        <f>IF(V484="","",IF(X484="","",IF(V484&lt;=X484,"Oui","Non")))</f>
        <v/>
      </c>
      <c r="Z484" s="21" t="n"/>
      <c r="AA484" s="21" t="n"/>
      <c r="AB484" s="21" t="n"/>
      <c r="AC484" s="21" t="n"/>
      <c r="AD484" s="21" t="n"/>
      <c r="AE484" s="33" t="n"/>
      <c r="AF484" s="21" t="n"/>
      <c r="AG484" s="21" t="n"/>
      <c r="AH484" s="21" t="n"/>
      <c r="AI484" s="21" t="n"/>
      <c r="AJ484" s="21" t="n"/>
      <c r="AK484" s="21" t="n"/>
      <c r="AL484" s="21" t="n"/>
      <c r="AM484" s="21" t="n"/>
      <c r="AN484" s="21" t="n"/>
      <c r="AO484" s="21" t="n"/>
      <c r="AP484" s="29">
        <f>IF(AO484="Clôturée",IF(IF(U484="",1,0)+IF(AB484="",1,0)+IF(AG484="",1,0)+IF(AI484="",1,0)+IF(AM484="",1,0)&gt;0,"Champs manquants","OK"),"")</f>
        <v/>
      </c>
      <c r="AQ484" s="29">
        <f>IF(R484="","",IF(KPI!$C$4="","",IF(AO484="Clôturée","",IF(R484&lt;KPI!$C$4,"En retard",""))))</f>
        <v/>
      </c>
    </row>
    <row r="485" ht="20" customHeight="1">
      <c r="A485" s="21" t="n"/>
      <c r="B485" s="21" t="n"/>
      <c r="C485" s="31" t="n"/>
      <c r="D485" s="21" t="n"/>
      <c r="E485" s="21" t="n"/>
      <c r="F485" s="21" t="n"/>
      <c r="G485" s="21" t="n"/>
      <c r="H485" s="21" t="n"/>
      <c r="I485" s="21" t="n"/>
      <c r="J485" s="21" t="n"/>
      <c r="K485" s="21" t="n"/>
      <c r="L485" s="21" t="n"/>
      <c r="M485" s="21" t="n"/>
      <c r="N485" s="21" t="n"/>
      <c r="O485" s="21" t="n"/>
      <c r="P485" s="21" t="n"/>
      <c r="Q485" s="21" t="n"/>
      <c r="R485" s="31" t="n"/>
      <c r="S485" s="32" t="n"/>
      <c r="T485" s="32" t="n"/>
      <c r="U485" s="32" t="n"/>
      <c r="V485" s="28">
        <f>IF(S485="","",IF(T485="","",(T485-S485)*24))</f>
        <v/>
      </c>
      <c r="W485" s="28">
        <f>IF(S485="","",IF(U485="","",(U485-S485)*24))</f>
        <v/>
      </c>
      <c r="X485" s="21" t="n"/>
      <c r="Y485" s="29">
        <f>IF(V485="","",IF(X485="","",IF(V485&lt;=X485,"Oui","Non")))</f>
        <v/>
      </c>
      <c r="Z485" s="21" t="n"/>
      <c r="AA485" s="21" t="n"/>
      <c r="AB485" s="21" t="n"/>
      <c r="AC485" s="21" t="n"/>
      <c r="AD485" s="21" t="n"/>
      <c r="AE485" s="33" t="n"/>
      <c r="AF485" s="21" t="n"/>
      <c r="AG485" s="21" t="n"/>
      <c r="AH485" s="21" t="n"/>
      <c r="AI485" s="21" t="n"/>
      <c r="AJ485" s="21" t="n"/>
      <c r="AK485" s="21" t="n"/>
      <c r="AL485" s="21" t="n"/>
      <c r="AM485" s="21" t="n"/>
      <c r="AN485" s="21" t="n"/>
      <c r="AO485" s="21" t="n"/>
      <c r="AP485" s="29">
        <f>IF(AO485="Clôturée",IF(IF(U485="",1,0)+IF(AB485="",1,0)+IF(AG485="",1,0)+IF(AI485="",1,0)+IF(AM485="",1,0)&gt;0,"Champs manquants","OK"),"")</f>
        <v/>
      </c>
      <c r="AQ485" s="29">
        <f>IF(R485="","",IF(KPI!$C$4="","",IF(AO485="Clôturée","",IF(R485&lt;KPI!$C$4,"En retard",""))))</f>
        <v/>
      </c>
    </row>
    <row r="486" ht="20" customHeight="1">
      <c r="A486" s="21" t="n"/>
      <c r="B486" s="21" t="n"/>
      <c r="C486" s="31" t="n"/>
      <c r="D486" s="21" t="n"/>
      <c r="E486" s="21" t="n"/>
      <c r="F486" s="21" t="n"/>
      <c r="G486" s="21" t="n"/>
      <c r="H486" s="21" t="n"/>
      <c r="I486" s="21" t="n"/>
      <c r="J486" s="21" t="n"/>
      <c r="K486" s="21" t="n"/>
      <c r="L486" s="21" t="n"/>
      <c r="M486" s="21" t="n"/>
      <c r="N486" s="21" t="n"/>
      <c r="O486" s="21" t="n"/>
      <c r="P486" s="21" t="n"/>
      <c r="Q486" s="21" t="n"/>
      <c r="R486" s="31" t="n"/>
      <c r="S486" s="32" t="n"/>
      <c r="T486" s="32" t="n"/>
      <c r="U486" s="32" t="n"/>
      <c r="V486" s="28">
        <f>IF(S486="","",IF(T486="","",(T486-S486)*24))</f>
        <v/>
      </c>
      <c r="W486" s="28">
        <f>IF(S486="","",IF(U486="","",(U486-S486)*24))</f>
        <v/>
      </c>
      <c r="X486" s="21" t="n"/>
      <c r="Y486" s="29">
        <f>IF(V486="","",IF(X486="","",IF(V486&lt;=X486,"Oui","Non")))</f>
        <v/>
      </c>
      <c r="Z486" s="21" t="n"/>
      <c r="AA486" s="21" t="n"/>
      <c r="AB486" s="21" t="n"/>
      <c r="AC486" s="21" t="n"/>
      <c r="AD486" s="21" t="n"/>
      <c r="AE486" s="33" t="n"/>
      <c r="AF486" s="21" t="n"/>
      <c r="AG486" s="21" t="n"/>
      <c r="AH486" s="21" t="n"/>
      <c r="AI486" s="21" t="n"/>
      <c r="AJ486" s="21" t="n"/>
      <c r="AK486" s="21" t="n"/>
      <c r="AL486" s="21" t="n"/>
      <c r="AM486" s="21" t="n"/>
      <c r="AN486" s="21" t="n"/>
      <c r="AO486" s="21" t="n"/>
      <c r="AP486" s="29">
        <f>IF(AO486="Clôturée",IF(IF(U486="",1,0)+IF(AB486="",1,0)+IF(AG486="",1,0)+IF(AI486="",1,0)+IF(AM486="",1,0)&gt;0,"Champs manquants","OK"),"")</f>
        <v/>
      </c>
      <c r="AQ486" s="29">
        <f>IF(R486="","",IF(KPI!$C$4="","",IF(AO486="Clôturée","",IF(R486&lt;KPI!$C$4,"En retard",""))))</f>
        <v/>
      </c>
    </row>
    <row r="487" ht="20" customHeight="1">
      <c r="A487" s="21" t="n"/>
      <c r="B487" s="21" t="n"/>
      <c r="C487" s="31" t="n"/>
      <c r="D487" s="21" t="n"/>
      <c r="E487" s="21" t="n"/>
      <c r="F487" s="21" t="n"/>
      <c r="G487" s="21" t="n"/>
      <c r="H487" s="21" t="n"/>
      <c r="I487" s="21" t="n"/>
      <c r="J487" s="21" t="n"/>
      <c r="K487" s="21" t="n"/>
      <c r="L487" s="21" t="n"/>
      <c r="M487" s="21" t="n"/>
      <c r="N487" s="21" t="n"/>
      <c r="O487" s="21" t="n"/>
      <c r="P487" s="21" t="n"/>
      <c r="Q487" s="21" t="n"/>
      <c r="R487" s="31" t="n"/>
      <c r="S487" s="32" t="n"/>
      <c r="T487" s="32" t="n"/>
      <c r="U487" s="32" t="n"/>
      <c r="V487" s="28">
        <f>IF(S487="","",IF(T487="","",(T487-S487)*24))</f>
        <v/>
      </c>
      <c r="W487" s="28">
        <f>IF(S487="","",IF(U487="","",(U487-S487)*24))</f>
        <v/>
      </c>
      <c r="X487" s="21" t="n"/>
      <c r="Y487" s="29">
        <f>IF(V487="","",IF(X487="","",IF(V487&lt;=X487,"Oui","Non")))</f>
        <v/>
      </c>
      <c r="Z487" s="21" t="n"/>
      <c r="AA487" s="21" t="n"/>
      <c r="AB487" s="21" t="n"/>
      <c r="AC487" s="21" t="n"/>
      <c r="AD487" s="21" t="n"/>
      <c r="AE487" s="33" t="n"/>
      <c r="AF487" s="21" t="n"/>
      <c r="AG487" s="21" t="n"/>
      <c r="AH487" s="21" t="n"/>
      <c r="AI487" s="21" t="n"/>
      <c r="AJ487" s="21" t="n"/>
      <c r="AK487" s="21" t="n"/>
      <c r="AL487" s="21" t="n"/>
      <c r="AM487" s="21" t="n"/>
      <c r="AN487" s="21" t="n"/>
      <c r="AO487" s="21" t="n"/>
      <c r="AP487" s="29">
        <f>IF(AO487="Clôturée",IF(IF(U487="",1,0)+IF(AB487="",1,0)+IF(AG487="",1,0)+IF(AI487="",1,0)+IF(AM487="",1,0)&gt;0,"Champs manquants","OK"),"")</f>
        <v/>
      </c>
      <c r="AQ487" s="29">
        <f>IF(R487="","",IF(KPI!$C$4="","",IF(AO487="Clôturée","",IF(R487&lt;KPI!$C$4,"En retard",""))))</f>
        <v/>
      </c>
    </row>
    <row r="488" ht="20" customHeight="1">
      <c r="A488" s="21" t="n"/>
      <c r="B488" s="21" t="n"/>
      <c r="C488" s="31" t="n"/>
      <c r="D488" s="21" t="n"/>
      <c r="E488" s="21" t="n"/>
      <c r="F488" s="21" t="n"/>
      <c r="G488" s="21" t="n"/>
      <c r="H488" s="21" t="n"/>
      <c r="I488" s="21" t="n"/>
      <c r="J488" s="21" t="n"/>
      <c r="K488" s="21" t="n"/>
      <c r="L488" s="21" t="n"/>
      <c r="M488" s="21" t="n"/>
      <c r="N488" s="21" t="n"/>
      <c r="O488" s="21" t="n"/>
      <c r="P488" s="21" t="n"/>
      <c r="Q488" s="21" t="n"/>
      <c r="R488" s="31" t="n"/>
      <c r="S488" s="32" t="n"/>
      <c r="T488" s="32" t="n"/>
      <c r="U488" s="32" t="n"/>
      <c r="V488" s="28">
        <f>IF(S488="","",IF(T488="","",(T488-S488)*24))</f>
        <v/>
      </c>
      <c r="W488" s="28">
        <f>IF(S488="","",IF(U488="","",(U488-S488)*24))</f>
        <v/>
      </c>
      <c r="X488" s="21" t="n"/>
      <c r="Y488" s="29">
        <f>IF(V488="","",IF(X488="","",IF(V488&lt;=X488,"Oui","Non")))</f>
        <v/>
      </c>
      <c r="Z488" s="21" t="n"/>
      <c r="AA488" s="21" t="n"/>
      <c r="AB488" s="21" t="n"/>
      <c r="AC488" s="21" t="n"/>
      <c r="AD488" s="21" t="n"/>
      <c r="AE488" s="33" t="n"/>
      <c r="AF488" s="21" t="n"/>
      <c r="AG488" s="21" t="n"/>
      <c r="AH488" s="21" t="n"/>
      <c r="AI488" s="21" t="n"/>
      <c r="AJ488" s="21" t="n"/>
      <c r="AK488" s="21" t="n"/>
      <c r="AL488" s="21" t="n"/>
      <c r="AM488" s="21" t="n"/>
      <c r="AN488" s="21" t="n"/>
      <c r="AO488" s="21" t="n"/>
      <c r="AP488" s="29">
        <f>IF(AO488="Clôturée",IF(IF(U488="",1,0)+IF(AB488="",1,0)+IF(AG488="",1,0)+IF(AI488="",1,0)+IF(AM488="",1,0)&gt;0,"Champs manquants","OK"),"")</f>
        <v/>
      </c>
      <c r="AQ488" s="29">
        <f>IF(R488="","",IF(KPI!$C$4="","",IF(AO488="Clôturée","",IF(R488&lt;KPI!$C$4,"En retard",""))))</f>
        <v/>
      </c>
    </row>
    <row r="489" ht="20" customHeight="1">
      <c r="A489" s="21" t="n"/>
      <c r="B489" s="21" t="n"/>
      <c r="C489" s="31" t="n"/>
      <c r="D489" s="21" t="n"/>
      <c r="E489" s="21" t="n"/>
      <c r="F489" s="21" t="n"/>
      <c r="G489" s="21" t="n"/>
      <c r="H489" s="21" t="n"/>
      <c r="I489" s="21" t="n"/>
      <c r="J489" s="21" t="n"/>
      <c r="K489" s="21" t="n"/>
      <c r="L489" s="21" t="n"/>
      <c r="M489" s="21" t="n"/>
      <c r="N489" s="21" t="n"/>
      <c r="O489" s="21" t="n"/>
      <c r="P489" s="21" t="n"/>
      <c r="Q489" s="21" t="n"/>
      <c r="R489" s="31" t="n"/>
      <c r="S489" s="32" t="n"/>
      <c r="T489" s="32" t="n"/>
      <c r="U489" s="32" t="n"/>
      <c r="V489" s="28">
        <f>IF(S489="","",IF(T489="","",(T489-S489)*24))</f>
        <v/>
      </c>
      <c r="W489" s="28">
        <f>IF(S489="","",IF(U489="","",(U489-S489)*24))</f>
        <v/>
      </c>
      <c r="X489" s="21" t="n"/>
      <c r="Y489" s="29">
        <f>IF(V489="","",IF(X489="","",IF(V489&lt;=X489,"Oui","Non")))</f>
        <v/>
      </c>
      <c r="Z489" s="21" t="n"/>
      <c r="AA489" s="21" t="n"/>
      <c r="AB489" s="21" t="n"/>
      <c r="AC489" s="21" t="n"/>
      <c r="AD489" s="21" t="n"/>
      <c r="AE489" s="33" t="n"/>
      <c r="AF489" s="21" t="n"/>
      <c r="AG489" s="21" t="n"/>
      <c r="AH489" s="21" t="n"/>
      <c r="AI489" s="21" t="n"/>
      <c r="AJ489" s="21" t="n"/>
      <c r="AK489" s="21" t="n"/>
      <c r="AL489" s="21" t="n"/>
      <c r="AM489" s="21" t="n"/>
      <c r="AN489" s="21" t="n"/>
      <c r="AO489" s="21" t="n"/>
      <c r="AP489" s="29">
        <f>IF(AO489="Clôturée",IF(IF(U489="",1,0)+IF(AB489="",1,0)+IF(AG489="",1,0)+IF(AI489="",1,0)+IF(AM489="",1,0)&gt;0,"Champs manquants","OK"),"")</f>
        <v/>
      </c>
      <c r="AQ489" s="29">
        <f>IF(R489="","",IF(KPI!$C$4="","",IF(AO489="Clôturée","",IF(R489&lt;KPI!$C$4,"En retard",""))))</f>
        <v/>
      </c>
    </row>
    <row r="490" ht="20" customHeight="1">
      <c r="A490" s="21" t="n"/>
      <c r="B490" s="21" t="n"/>
      <c r="C490" s="31" t="n"/>
      <c r="D490" s="21" t="n"/>
      <c r="E490" s="21" t="n"/>
      <c r="F490" s="21" t="n"/>
      <c r="G490" s="21" t="n"/>
      <c r="H490" s="21" t="n"/>
      <c r="I490" s="21" t="n"/>
      <c r="J490" s="21" t="n"/>
      <c r="K490" s="21" t="n"/>
      <c r="L490" s="21" t="n"/>
      <c r="M490" s="21" t="n"/>
      <c r="N490" s="21" t="n"/>
      <c r="O490" s="21" t="n"/>
      <c r="P490" s="21" t="n"/>
      <c r="Q490" s="21" t="n"/>
      <c r="R490" s="31" t="n"/>
      <c r="S490" s="32" t="n"/>
      <c r="T490" s="32" t="n"/>
      <c r="U490" s="32" t="n"/>
      <c r="V490" s="28">
        <f>IF(S490="","",IF(T490="","",(T490-S490)*24))</f>
        <v/>
      </c>
      <c r="W490" s="28">
        <f>IF(S490="","",IF(U490="","",(U490-S490)*24))</f>
        <v/>
      </c>
      <c r="X490" s="21" t="n"/>
      <c r="Y490" s="29">
        <f>IF(V490="","",IF(X490="","",IF(V490&lt;=X490,"Oui","Non")))</f>
        <v/>
      </c>
      <c r="Z490" s="21" t="n"/>
      <c r="AA490" s="21" t="n"/>
      <c r="AB490" s="21" t="n"/>
      <c r="AC490" s="21" t="n"/>
      <c r="AD490" s="21" t="n"/>
      <c r="AE490" s="33" t="n"/>
      <c r="AF490" s="21" t="n"/>
      <c r="AG490" s="21" t="n"/>
      <c r="AH490" s="21" t="n"/>
      <c r="AI490" s="21" t="n"/>
      <c r="AJ490" s="21" t="n"/>
      <c r="AK490" s="21" t="n"/>
      <c r="AL490" s="21" t="n"/>
      <c r="AM490" s="21" t="n"/>
      <c r="AN490" s="21" t="n"/>
      <c r="AO490" s="21" t="n"/>
      <c r="AP490" s="29">
        <f>IF(AO490="Clôturée",IF(IF(U490="",1,0)+IF(AB490="",1,0)+IF(AG490="",1,0)+IF(AI490="",1,0)+IF(AM490="",1,0)&gt;0,"Champs manquants","OK"),"")</f>
        <v/>
      </c>
      <c r="AQ490" s="29">
        <f>IF(R490="","",IF(KPI!$C$4="","",IF(AO490="Clôturée","",IF(R490&lt;KPI!$C$4,"En retard",""))))</f>
        <v/>
      </c>
    </row>
    <row r="491" ht="20" customHeight="1">
      <c r="A491" s="21" t="n"/>
      <c r="B491" s="21" t="n"/>
      <c r="C491" s="31" t="n"/>
      <c r="D491" s="21" t="n"/>
      <c r="E491" s="21" t="n"/>
      <c r="F491" s="21" t="n"/>
      <c r="G491" s="21" t="n"/>
      <c r="H491" s="21" t="n"/>
      <c r="I491" s="21" t="n"/>
      <c r="J491" s="21" t="n"/>
      <c r="K491" s="21" t="n"/>
      <c r="L491" s="21" t="n"/>
      <c r="M491" s="21" t="n"/>
      <c r="N491" s="21" t="n"/>
      <c r="O491" s="21" t="n"/>
      <c r="P491" s="21" t="n"/>
      <c r="Q491" s="21" t="n"/>
      <c r="R491" s="31" t="n"/>
      <c r="S491" s="32" t="n"/>
      <c r="T491" s="32" t="n"/>
      <c r="U491" s="32" t="n"/>
      <c r="V491" s="28">
        <f>IF(S491="","",IF(T491="","",(T491-S491)*24))</f>
        <v/>
      </c>
      <c r="W491" s="28">
        <f>IF(S491="","",IF(U491="","",(U491-S491)*24))</f>
        <v/>
      </c>
      <c r="X491" s="21" t="n"/>
      <c r="Y491" s="29">
        <f>IF(V491="","",IF(X491="","",IF(V491&lt;=X491,"Oui","Non")))</f>
        <v/>
      </c>
      <c r="Z491" s="21" t="n"/>
      <c r="AA491" s="21" t="n"/>
      <c r="AB491" s="21" t="n"/>
      <c r="AC491" s="21" t="n"/>
      <c r="AD491" s="21" t="n"/>
      <c r="AE491" s="33" t="n"/>
      <c r="AF491" s="21" t="n"/>
      <c r="AG491" s="21" t="n"/>
      <c r="AH491" s="21" t="n"/>
      <c r="AI491" s="21" t="n"/>
      <c r="AJ491" s="21" t="n"/>
      <c r="AK491" s="21" t="n"/>
      <c r="AL491" s="21" t="n"/>
      <c r="AM491" s="21" t="n"/>
      <c r="AN491" s="21" t="n"/>
      <c r="AO491" s="21" t="n"/>
      <c r="AP491" s="29">
        <f>IF(AO491="Clôturée",IF(IF(U491="",1,0)+IF(AB491="",1,0)+IF(AG491="",1,0)+IF(AI491="",1,0)+IF(AM491="",1,0)&gt;0,"Champs manquants","OK"),"")</f>
        <v/>
      </c>
      <c r="AQ491" s="29">
        <f>IF(R491="","",IF(KPI!$C$4="","",IF(AO491="Clôturée","",IF(R491&lt;KPI!$C$4,"En retard",""))))</f>
        <v/>
      </c>
    </row>
    <row r="492" ht="20" customHeight="1">
      <c r="A492" s="21" t="n"/>
      <c r="B492" s="21" t="n"/>
      <c r="C492" s="31" t="n"/>
      <c r="D492" s="21" t="n"/>
      <c r="E492" s="21" t="n"/>
      <c r="F492" s="21" t="n"/>
      <c r="G492" s="21" t="n"/>
      <c r="H492" s="21" t="n"/>
      <c r="I492" s="21" t="n"/>
      <c r="J492" s="21" t="n"/>
      <c r="K492" s="21" t="n"/>
      <c r="L492" s="21" t="n"/>
      <c r="M492" s="21" t="n"/>
      <c r="N492" s="21" t="n"/>
      <c r="O492" s="21" t="n"/>
      <c r="P492" s="21" t="n"/>
      <c r="Q492" s="21" t="n"/>
      <c r="R492" s="31" t="n"/>
      <c r="S492" s="32" t="n"/>
      <c r="T492" s="32" t="n"/>
      <c r="U492" s="32" t="n"/>
      <c r="V492" s="28">
        <f>IF(S492="","",IF(T492="","",(T492-S492)*24))</f>
        <v/>
      </c>
      <c r="W492" s="28">
        <f>IF(S492="","",IF(U492="","",(U492-S492)*24))</f>
        <v/>
      </c>
      <c r="X492" s="21" t="n"/>
      <c r="Y492" s="29">
        <f>IF(V492="","",IF(X492="","",IF(V492&lt;=X492,"Oui","Non")))</f>
        <v/>
      </c>
      <c r="Z492" s="21" t="n"/>
      <c r="AA492" s="21" t="n"/>
      <c r="AB492" s="21" t="n"/>
      <c r="AC492" s="21" t="n"/>
      <c r="AD492" s="21" t="n"/>
      <c r="AE492" s="33" t="n"/>
      <c r="AF492" s="21" t="n"/>
      <c r="AG492" s="21" t="n"/>
      <c r="AH492" s="21" t="n"/>
      <c r="AI492" s="21" t="n"/>
      <c r="AJ492" s="21" t="n"/>
      <c r="AK492" s="21" t="n"/>
      <c r="AL492" s="21" t="n"/>
      <c r="AM492" s="21" t="n"/>
      <c r="AN492" s="21" t="n"/>
      <c r="AO492" s="21" t="n"/>
      <c r="AP492" s="29">
        <f>IF(AO492="Clôturée",IF(IF(U492="",1,0)+IF(AB492="",1,0)+IF(AG492="",1,0)+IF(AI492="",1,0)+IF(AM492="",1,0)&gt;0,"Champs manquants","OK"),"")</f>
        <v/>
      </c>
      <c r="AQ492" s="29">
        <f>IF(R492="","",IF(KPI!$C$4="","",IF(AO492="Clôturée","",IF(R492&lt;KPI!$C$4,"En retard",""))))</f>
        <v/>
      </c>
    </row>
    <row r="493" ht="20" customHeight="1">
      <c r="A493" s="21" t="n"/>
      <c r="B493" s="21" t="n"/>
      <c r="C493" s="31" t="n"/>
      <c r="D493" s="21" t="n"/>
      <c r="E493" s="21" t="n"/>
      <c r="F493" s="21" t="n"/>
      <c r="G493" s="21" t="n"/>
      <c r="H493" s="21" t="n"/>
      <c r="I493" s="21" t="n"/>
      <c r="J493" s="21" t="n"/>
      <c r="K493" s="21" t="n"/>
      <c r="L493" s="21" t="n"/>
      <c r="M493" s="21" t="n"/>
      <c r="N493" s="21" t="n"/>
      <c r="O493" s="21" t="n"/>
      <c r="P493" s="21" t="n"/>
      <c r="Q493" s="21" t="n"/>
      <c r="R493" s="31" t="n"/>
      <c r="S493" s="32" t="n"/>
      <c r="T493" s="32" t="n"/>
      <c r="U493" s="32" t="n"/>
      <c r="V493" s="28">
        <f>IF(S493="","",IF(T493="","",(T493-S493)*24))</f>
        <v/>
      </c>
      <c r="W493" s="28">
        <f>IF(S493="","",IF(U493="","",(U493-S493)*24))</f>
        <v/>
      </c>
      <c r="X493" s="21" t="n"/>
      <c r="Y493" s="29">
        <f>IF(V493="","",IF(X493="","",IF(V493&lt;=X493,"Oui","Non")))</f>
        <v/>
      </c>
      <c r="Z493" s="21" t="n"/>
      <c r="AA493" s="21" t="n"/>
      <c r="AB493" s="21" t="n"/>
      <c r="AC493" s="21" t="n"/>
      <c r="AD493" s="21" t="n"/>
      <c r="AE493" s="33" t="n"/>
      <c r="AF493" s="21" t="n"/>
      <c r="AG493" s="21" t="n"/>
      <c r="AH493" s="21" t="n"/>
      <c r="AI493" s="21" t="n"/>
      <c r="AJ493" s="21" t="n"/>
      <c r="AK493" s="21" t="n"/>
      <c r="AL493" s="21" t="n"/>
      <c r="AM493" s="21" t="n"/>
      <c r="AN493" s="21" t="n"/>
      <c r="AO493" s="21" t="n"/>
      <c r="AP493" s="29">
        <f>IF(AO493="Clôturée",IF(IF(U493="",1,0)+IF(AB493="",1,0)+IF(AG493="",1,0)+IF(AI493="",1,0)+IF(AM493="",1,0)&gt;0,"Champs manquants","OK"),"")</f>
        <v/>
      </c>
      <c r="AQ493" s="29">
        <f>IF(R493="","",IF(KPI!$C$4="","",IF(AO493="Clôturée","",IF(R493&lt;KPI!$C$4,"En retard",""))))</f>
        <v/>
      </c>
    </row>
    <row r="494" ht="20" customHeight="1">
      <c r="A494" s="21" t="n"/>
      <c r="B494" s="21" t="n"/>
      <c r="C494" s="31" t="n"/>
      <c r="D494" s="21" t="n"/>
      <c r="E494" s="21" t="n"/>
      <c r="F494" s="21" t="n"/>
      <c r="G494" s="21" t="n"/>
      <c r="H494" s="21" t="n"/>
      <c r="I494" s="21" t="n"/>
      <c r="J494" s="21" t="n"/>
      <c r="K494" s="21" t="n"/>
      <c r="L494" s="21" t="n"/>
      <c r="M494" s="21" t="n"/>
      <c r="N494" s="21" t="n"/>
      <c r="O494" s="21" t="n"/>
      <c r="P494" s="21" t="n"/>
      <c r="Q494" s="21" t="n"/>
      <c r="R494" s="31" t="n"/>
      <c r="S494" s="32" t="n"/>
      <c r="T494" s="32" t="n"/>
      <c r="U494" s="32" t="n"/>
      <c r="V494" s="28">
        <f>IF(S494="","",IF(T494="","",(T494-S494)*24))</f>
        <v/>
      </c>
      <c r="W494" s="28">
        <f>IF(S494="","",IF(U494="","",(U494-S494)*24))</f>
        <v/>
      </c>
      <c r="X494" s="21" t="n"/>
      <c r="Y494" s="29">
        <f>IF(V494="","",IF(X494="","",IF(V494&lt;=X494,"Oui","Non")))</f>
        <v/>
      </c>
      <c r="Z494" s="21" t="n"/>
      <c r="AA494" s="21" t="n"/>
      <c r="AB494" s="21" t="n"/>
      <c r="AC494" s="21" t="n"/>
      <c r="AD494" s="21" t="n"/>
      <c r="AE494" s="33" t="n"/>
      <c r="AF494" s="21" t="n"/>
      <c r="AG494" s="21" t="n"/>
      <c r="AH494" s="21" t="n"/>
      <c r="AI494" s="21" t="n"/>
      <c r="AJ494" s="21" t="n"/>
      <c r="AK494" s="21" t="n"/>
      <c r="AL494" s="21" t="n"/>
      <c r="AM494" s="21" t="n"/>
      <c r="AN494" s="21" t="n"/>
      <c r="AO494" s="21" t="n"/>
      <c r="AP494" s="29">
        <f>IF(AO494="Clôturée",IF(IF(U494="",1,0)+IF(AB494="",1,0)+IF(AG494="",1,0)+IF(AI494="",1,0)+IF(AM494="",1,0)&gt;0,"Champs manquants","OK"),"")</f>
        <v/>
      </c>
      <c r="AQ494" s="29">
        <f>IF(R494="","",IF(KPI!$C$4="","",IF(AO494="Clôturée","",IF(R494&lt;KPI!$C$4,"En retard",""))))</f>
        <v/>
      </c>
    </row>
    <row r="495" ht="20" customHeight="1">
      <c r="A495" s="21" t="n"/>
      <c r="B495" s="21" t="n"/>
      <c r="C495" s="31" t="n"/>
      <c r="D495" s="21" t="n"/>
      <c r="E495" s="21" t="n"/>
      <c r="F495" s="21" t="n"/>
      <c r="G495" s="21" t="n"/>
      <c r="H495" s="21" t="n"/>
      <c r="I495" s="21" t="n"/>
      <c r="J495" s="21" t="n"/>
      <c r="K495" s="21" t="n"/>
      <c r="L495" s="21" t="n"/>
      <c r="M495" s="21" t="n"/>
      <c r="N495" s="21" t="n"/>
      <c r="O495" s="21" t="n"/>
      <c r="P495" s="21" t="n"/>
      <c r="Q495" s="21" t="n"/>
      <c r="R495" s="31" t="n"/>
      <c r="S495" s="32" t="n"/>
      <c r="T495" s="32" t="n"/>
      <c r="U495" s="32" t="n"/>
      <c r="V495" s="28">
        <f>IF(S495="","",IF(T495="","",(T495-S495)*24))</f>
        <v/>
      </c>
      <c r="W495" s="28">
        <f>IF(S495="","",IF(U495="","",(U495-S495)*24))</f>
        <v/>
      </c>
      <c r="X495" s="21" t="n"/>
      <c r="Y495" s="29">
        <f>IF(V495="","",IF(X495="","",IF(V495&lt;=X495,"Oui","Non")))</f>
        <v/>
      </c>
      <c r="Z495" s="21" t="n"/>
      <c r="AA495" s="21" t="n"/>
      <c r="AB495" s="21" t="n"/>
      <c r="AC495" s="21" t="n"/>
      <c r="AD495" s="21" t="n"/>
      <c r="AE495" s="33" t="n"/>
      <c r="AF495" s="21" t="n"/>
      <c r="AG495" s="21" t="n"/>
      <c r="AH495" s="21" t="n"/>
      <c r="AI495" s="21" t="n"/>
      <c r="AJ495" s="21" t="n"/>
      <c r="AK495" s="21" t="n"/>
      <c r="AL495" s="21" t="n"/>
      <c r="AM495" s="21" t="n"/>
      <c r="AN495" s="21" t="n"/>
      <c r="AO495" s="21" t="n"/>
      <c r="AP495" s="29">
        <f>IF(AO495="Clôturée",IF(IF(U495="",1,0)+IF(AB495="",1,0)+IF(AG495="",1,0)+IF(AI495="",1,0)+IF(AM495="",1,0)&gt;0,"Champs manquants","OK"),"")</f>
        <v/>
      </c>
      <c r="AQ495" s="29">
        <f>IF(R495="","",IF(KPI!$C$4="","",IF(AO495="Clôturée","",IF(R495&lt;KPI!$C$4,"En retard",""))))</f>
        <v/>
      </c>
    </row>
    <row r="496" ht="20" customHeight="1">
      <c r="A496" s="21" t="n"/>
      <c r="B496" s="21" t="n"/>
      <c r="C496" s="31" t="n"/>
      <c r="D496" s="21" t="n"/>
      <c r="E496" s="21" t="n"/>
      <c r="F496" s="21" t="n"/>
      <c r="G496" s="21" t="n"/>
      <c r="H496" s="21" t="n"/>
      <c r="I496" s="21" t="n"/>
      <c r="J496" s="21" t="n"/>
      <c r="K496" s="21" t="n"/>
      <c r="L496" s="21" t="n"/>
      <c r="M496" s="21" t="n"/>
      <c r="N496" s="21" t="n"/>
      <c r="O496" s="21" t="n"/>
      <c r="P496" s="21" t="n"/>
      <c r="Q496" s="21" t="n"/>
      <c r="R496" s="31" t="n"/>
      <c r="S496" s="32" t="n"/>
      <c r="T496" s="32" t="n"/>
      <c r="U496" s="32" t="n"/>
      <c r="V496" s="28">
        <f>IF(S496="","",IF(T496="","",(T496-S496)*24))</f>
        <v/>
      </c>
      <c r="W496" s="28">
        <f>IF(S496="","",IF(U496="","",(U496-S496)*24))</f>
        <v/>
      </c>
      <c r="X496" s="21" t="n"/>
      <c r="Y496" s="29">
        <f>IF(V496="","",IF(X496="","",IF(V496&lt;=X496,"Oui","Non")))</f>
        <v/>
      </c>
      <c r="Z496" s="21" t="n"/>
      <c r="AA496" s="21" t="n"/>
      <c r="AB496" s="21" t="n"/>
      <c r="AC496" s="21" t="n"/>
      <c r="AD496" s="21" t="n"/>
      <c r="AE496" s="33" t="n"/>
      <c r="AF496" s="21" t="n"/>
      <c r="AG496" s="21" t="n"/>
      <c r="AH496" s="21" t="n"/>
      <c r="AI496" s="21" t="n"/>
      <c r="AJ496" s="21" t="n"/>
      <c r="AK496" s="21" t="n"/>
      <c r="AL496" s="21" t="n"/>
      <c r="AM496" s="21" t="n"/>
      <c r="AN496" s="21" t="n"/>
      <c r="AO496" s="21" t="n"/>
      <c r="AP496" s="29">
        <f>IF(AO496="Clôturée",IF(IF(U496="",1,0)+IF(AB496="",1,0)+IF(AG496="",1,0)+IF(AI496="",1,0)+IF(AM496="",1,0)&gt;0,"Champs manquants","OK"),"")</f>
        <v/>
      </c>
      <c r="AQ496" s="29">
        <f>IF(R496="","",IF(KPI!$C$4="","",IF(AO496="Clôturée","",IF(R496&lt;KPI!$C$4,"En retard",""))))</f>
        <v/>
      </c>
    </row>
    <row r="497" ht="20" customHeight="1">
      <c r="A497" s="21" t="n"/>
      <c r="B497" s="21" t="n"/>
      <c r="C497" s="31" t="n"/>
      <c r="D497" s="21" t="n"/>
      <c r="E497" s="21" t="n"/>
      <c r="F497" s="21" t="n"/>
      <c r="G497" s="21" t="n"/>
      <c r="H497" s="21" t="n"/>
      <c r="I497" s="21" t="n"/>
      <c r="J497" s="21" t="n"/>
      <c r="K497" s="21" t="n"/>
      <c r="L497" s="21" t="n"/>
      <c r="M497" s="21" t="n"/>
      <c r="N497" s="21" t="n"/>
      <c r="O497" s="21" t="n"/>
      <c r="P497" s="21" t="n"/>
      <c r="Q497" s="21" t="n"/>
      <c r="R497" s="31" t="n"/>
      <c r="S497" s="32" t="n"/>
      <c r="T497" s="32" t="n"/>
      <c r="U497" s="32" t="n"/>
      <c r="V497" s="28">
        <f>IF(S497="","",IF(T497="","",(T497-S497)*24))</f>
        <v/>
      </c>
      <c r="W497" s="28">
        <f>IF(S497="","",IF(U497="","",(U497-S497)*24))</f>
        <v/>
      </c>
      <c r="X497" s="21" t="n"/>
      <c r="Y497" s="29">
        <f>IF(V497="","",IF(X497="","",IF(V497&lt;=X497,"Oui","Non")))</f>
        <v/>
      </c>
      <c r="Z497" s="21" t="n"/>
      <c r="AA497" s="21" t="n"/>
      <c r="AB497" s="21" t="n"/>
      <c r="AC497" s="21" t="n"/>
      <c r="AD497" s="21" t="n"/>
      <c r="AE497" s="33" t="n"/>
      <c r="AF497" s="21" t="n"/>
      <c r="AG497" s="21" t="n"/>
      <c r="AH497" s="21" t="n"/>
      <c r="AI497" s="21" t="n"/>
      <c r="AJ497" s="21" t="n"/>
      <c r="AK497" s="21" t="n"/>
      <c r="AL497" s="21" t="n"/>
      <c r="AM497" s="21" t="n"/>
      <c r="AN497" s="21" t="n"/>
      <c r="AO497" s="21" t="n"/>
      <c r="AP497" s="29">
        <f>IF(AO497="Clôturée",IF(IF(U497="",1,0)+IF(AB497="",1,0)+IF(AG497="",1,0)+IF(AI497="",1,0)+IF(AM497="",1,0)&gt;0,"Champs manquants","OK"),"")</f>
        <v/>
      </c>
      <c r="AQ497" s="29">
        <f>IF(R497="","",IF(KPI!$C$4="","",IF(AO497="Clôturée","",IF(R497&lt;KPI!$C$4,"En retard",""))))</f>
        <v/>
      </c>
    </row>
    <row r="498" ht="20" customHeight="1">
      <c r="A498" s="21" t="n"/>
      <c r="B498" s="21" t="n"/>
      <c r="C498" s="31" t="n"/>
      <c r="D498" s="21" t="n"/>
      <c r="E498" s="21" t="n"/>
      <c r="F498" s="21" t="n"/>
      <c r="G498" s="21" t="n"/>
      <c r="H498" s="21" t="n"/>
      <c r="I498" s="21" t="n"/>
      <c r="J498" s="21" t="n"/>
      <c r="K498" s="21" t="n"/>
      <c r="L498" s="21" t="n"/>
      <c r="M498" s="21" t="n"/>
      <c r="N498" s="21" t="n"/>
      <c r="O498" s="21" t="n"/>
      <c r="P498" s="21" t="n"/>
      <c r="Q498" s="21" t="n"/>
      <c r="R498" s="31" t="n"/>
      <c r="S498" s="32" t="n"/>
      <c r="T498" s="32" t="n"/>
      <c r="U498" s="32" t="n"/>
      <c r="V498" s="28">
        <f>IF(S498="","",IF(T498="","",(T498-S498)*24))</f>
        <v/>
      </c>
      <c r="W498" s="28">
        <f>IF(S498="","",IF(U498="","",(U498-S498)*24))</f>
        <v/>
      </c>
      <c r="X498" s="21" t="n"/>
      <c r="Y498" s="29">
        <f>IF(V498="","",IF(X498="","",IF(V498&lt;=X498,"Oui","Non")))</f>
        <v/>
      </c>
      <c r="Z498" s="21" t="n"/>
      <c r="AA498" s="21" t="n"/>
      <c r="AB498" s="21" t="n"/>
      <c r="AC498" s="21" t="n"/>
      <c r="AD498" s="21" t="n"/>
      <c r="AE498" s="33" t="n"/>
      <c r="AF498" s="21" t="n"/>
      <c r="AG498" s="21" t="n"/>
      <c r="AH498" s="21" t="n"/>
      <c r="AI498" s="21" t="n"/>
      <c r="AJ498" s="21" t="n"/>
      <c r="AK498" s="21" t="n"/>
      <c r="AL498" s="21" t="n"/>
      <c r="AM498" s="21" t="n"/>
      <c r="AN498" s="21" t="n"/>
      <c r="AO498" s="21" t="n"/>
      <c r="AP498" s="29">
        <f>IF(AO498="Clôturée",IF(IF(U498="",1,0)+IF(AB498="",1,0)+IF(AG498="",1,0)+IF(AI498="",1,0)+IF(AM498="",1,0)&gt;0,"Champs manquants","OK"),"")</f>
        <v/>
      </c>
      <c r="AQ498" s="29">
        <f>IF(R498="","",IF(KPI!$C$4="","",IF(AO498="Clôturée","",IF(R498&lt;KPI!$C$4,"En retard",""))))</f>
        <v/>
      </c>
    </row>
    <row r="499" ht="20" customHeight="1">
      <c r="A499" s="21" t="n"/>
      <c r="B499" s="21" t="n"/>
      <c r="C499" s="31" t="n"/>
      <c r="D499" s="21" t="n"/>
      <c r="E499" s="21" t="n"/>
      <c r="F499" s="21" t="n"/>
      <c r="G499" s="21" t="n"/>
      <c r="H499" s="21" t="n"/>
      <c r="I499" s="21" t="n"/>
      <c r="J499" s="21" t="n"/>
      <c r="K499" s="21" t="n"/>
      <c r="L499" s="21" t="n"/>
      <c r="M499" s="21" t="n"/>
      <c r="N499" s="21" t="n"/>
      <c r="O499" s="21" t="n"/>
      <c r="P499" s="21" t="n"/>
      <c r="Q499" s="21" t="n"/>
      <c r="R499" s="31" t="n"/>
      <c r="S499" s="32" t="n"/>
      <c r="T499" s="32" t="n"/>
      <c r="U499" s="32" t="n"/>
      <c r="V499" s="28">
        <f>IF(S499="","",IF(T499="","",(T499-S499)*24))</f>
        <v/>
      </c>
      <c r="W499" s="28">
        <f>IF(S499="","",IF(U499="","",(U499-S499)*24))</f>
        <v/>
      </c>
      <c r="X499" s="21" t="n"/>
      <c r="Y499" s="29">
        <f>IF(V499="","",IF(X499="","",IF(V499&lt;=X499,"Oui","Non")))</f>
        <v/>
      </c>
      <c r="Z499" s="21" t="n"/>
      <c r="AA499" s="21" t="n"/>
      <c r="AB499" s="21" t="n"/>
      <c r="AC499" s="21" t="n"/>
      <c r="AD499" s="21" t="n"/>
      <c r="AE499" s="33" t="n"/>
      <c r="AF499" s="21" t="n"/>
      <c r="AG499" s="21" t="n"/>
      <c r="AH499" s="21" t="n"/>
      <c r="AI499" s="21" t="n"/>
      <c r="AJ499" s="21" t="n"/>
      <c r="AK499" s="21" t="n"/>
      <c r="AL499" s="21" t="n"/>
      <c r="AM499" s="21" t="n"/>
      <c r="AN499" s="21" t="n"/>
      <c r="AO499" s="21" t="n"/>
      <c r="AP499" s="29">
        <f>IF(AO499="Clôturée",IF(IF(U499="",1,0)+IF(AB499="",1,0)+IF(AG499="",1,0)+IF(AI499="",1,0)+IF(AM499="",1,0)&gt;0,"Champs manquants","OK"),"")</f>
        <v/>
      </c>
      <c r="AQ499" s="29">
        <f>IF(R499="","",IF(KPI!$C$4="","",IF(AO499="Clôturée","",IF(R499&lt;KPI!$C$4,"En retard",""))))</f>
        <v/>
      </c>
    </row>
    <row r="500" ht="20" customHeight="1">
      <c r="A500" s="21" t="n"/>
      <c r="B500" s="21" t="n"/>
      <c r="C500" s="31" t="n"/>
      <c r="D500" s="21" t="n"/>
      <c r="E500" s="21" t="n"/>
      <c r="F500" s="21" t="n"/>
      <c r="G500" s="21" t="n"/>
      <c r="H500" s="21" t="n"/>
      <c r="I500" s="21" t="n"/>
      <c r="J500" s="21" t="n"/>
      <c r="K500" s="21" t="n"/>
      <c r="L500" s="21" t="n"/>
      <c r="M500" s="21" t="n"/>
      <c r="N500" s="21" t="n"/>
      <c r="O500" s="21" t="n"/>
      <c r="P500" s="21" t="n"/>
      <c r="Q500" s="21" t="n"/>
      <c r="R500" s="31" t="n"/>
      <c r="S500" s="32" t="n"/>
      <c r="T500" s="32" t="n"/>
      <c r="U500" s="32" t="n"/>
      <c r="V500" s="28">
        <f>IF(S500="","",IF(T500="","",(T500-S500)*24))</f>
        <v/>
      </c>
      <c r="W500" s="28">
        <f>IF(S500="","",IF(U500="","",(U500-S500)*24))</f>
        <v/>
      </c>
      <c r="X500" s="21" t="n"/>
      <c r="Y500" s="29">
        <f>IF(V500="","",IF(X500="","",IF(V500&lt;=X500,"Oui","Non")))</f>
        <v/>
      </c>
      <c r="Z500" s="21" t="n"/>
      <c r="AA500" s="21" t="n"/>
      <c r="AB500" s="21" t="n"/>
      <c r="AC500" s="21" t="n"/>
      <c r="AD500" s="21" t="n"/>
      <c r="AE500" s="33" t="n"/>
      <c r="AF500" s="21" t="n"/>
      <c r="AG500" s="21" t="n"/>
      <c r="AH500" s="21" t="n"/>
      <c r="AI500" s="21" t="n"/>
      <c r="AJ500" s="21" t="n"/>
      <c r="AK500" s="21" t="n"/>
      <c r="AL500" s="21" t="n"/>
      <c r="AM500" s="21" t="n"/>
      <c r="AN500" s="21" t="n"/>
      <c r="AO500" s="21" t="n"/>
      <c r="AP500" s="29">
        <f>IF(AO500="Clôturée",IF(IF(U500="",1,0)+IF(AB500="",1,0)+IF(AG500="",1,0)+IF(AI500="",1,0)+IF(AM500="",1,0)&gt;0,"Champs manquants","OK"),"")</f>
        <v/>
      </c>
      <c r="AQ500" s="29">
        <f>IF(R500="","",IF(KPI!$C$4="","",IF(AO500="Clôturée","",IF(R500&lt;KPI!$C$4,"En retard",""))))</f>
        <v/>
      </c>
    </row>
    <row r="501" ht="20" customHeight="1">
      <c r="A501" s="21" t="n"/>
      <c r="B501" s="21" t="n"/>
      <c r="C501" s="31" t="n"/>
      <c r="D501" s="21" t="n"/>
      <c r="E501" s="21" t="n"/>
      <c r="F501" s="21" t="n"/>
      <c r="G501" s="21" t="n"/>
      <c r="H501" s="21" t="n"/>
      <c r="I501" s="21" t="n"/>
      <c r="J501" s="21" t="n"/>
      <c r="K501" s="21" t="n"/>
      <c r="L501" s="21" t="n"/>
      <c r="M501" s="21" t="n"/>
      <c r="N501" s="21" t="n"/>
      <c r="O501" s="21" t="n"/>
      <c r="P501" s="21" t="n"/>
      <c r="Q501" s="21" t="n"/>
      <c r="R501" s="31" t="n"/>
      <c r="S501" s="32" t="n"/>
      <c r="T501" s="32" t="n"/>
      <c r="U501" s="32" t="n"/>
      <c r="V501" s="28">
        <f>IF(S501="","",IF(T501="","",(T501-S501)*24))</f>
        <v/>
      </c>
      <c r="W501" s="28">
        <f>IF(S501="","",IF(U501="","",(U501-S501)*24))</f>
        <v/>
      </c>
      <c r="X501" s="21" t="n"/>
      <c r="Y501" s="29">
        <f>IF(V501="","",IF(X501="","",IF(V501&lt;=X501,"Oui","Non")))</f>
        <v/>
      </c>
      <c r="Z501" s="21" t="n"/>
      <c r="AA501" s="21" t="n"/>
      <c r="AB501" s="21" t="n"/>
      <c r="AC501" s="21" t="n"/>
      <c r="AD501" s="21" t="n"/>
      <c r="AE501" s="33" t="n"/>
      <c r="AF501" s="21" t="n"/>
      <c r="AG501" s="21" t="n"/>
      <c r="AH501" s="21" t="n"/>
      <c r="AI501" s="21" t="n"/>
      <c r="AJ501" s="21" t="n"/>
      <c r="AK501" s="21" t="n"/>
      <c r="AL501" s="21" t="n"/>
      <c r="AM501" s="21" t="n"/>
      <c r="AN501" s="21" t="n"/>
      <c r="AO501" s="21" t="n"/>
      <c r="AP501" s="29">
        <f>IF(AO501="Clôturée",IF(IF(U501="",1,0)+IF(AB501="",1,0)+IF(AG501="",1,0)+IF(AI501="",1,0)+IF(AM501="",1,0)&gt;0,"Champs manquants","OK"),"")</f>
        <v/>
      </c>
      <c r="AQ501" s="29">
        <f>IF(R501="","",IF(KPI!$C$4="","",IF(AO501="Clôturée","",IF(R501&lt;KPI!$C$4,"En retard",""))))</f>
        <v/>
      </c>
    </row>
    <row r="502" ht="20" customHeight="1">
      <c r="A502" s="21" t="n"/>
      <c r="B502" s="21" t="n"/>
      <c r="C502" s="31" t="n"/>
      <c r="D502" s="21" t="n"/>
      <c r="E502" s="21" t="n"/>
      <c r="F502" s="21" t="n"/>
      <c r="G502" s="21" t="n"/>
      <c r="H502" s="21" t="n"/>
      <c r="I502" s="21" t="n"/>
      <c r="J502" s="21" t="n"/>
      <c r="K502" s="21" t="n"/>
      <c r="L502" s="21" t="n"/>
      <c r="M502" s="21" t="n"/>
      <c r="N502" s="21" t="n"/>
      <c r="O502" s="21" t="n"/>
      <c r="P502" s="21" t="n"/>
      <c r="Q502" s="21" t="n"/>
      <c r="R502" s="31" t="n"/>
      <c r="S502" s="32" t="n"/>
      <c r="T502" s="32" t="n"/>
      <c r="U502" s="32" t="n"/>
      <c r="V502" s="28">
        <f>IF(S502="","",IF(T502="","",(T502-S502)*24))</f>
        <v/>
      </c>
      <c r="W502" s="28">
        <f>IF(S502="","",IF(U502="","",(U502-S502)*24))</f>
        <v/>
      </c>
      <c r="X502" s="21" t="n"/>
      <c r="Y502" s="29">
        <f>IF(V502="","",IF(X502="","",IF(V502&lt;=X502,"Oui","Non")))</f>
        <v/>
      </c>
      <c r="Z502" s="21" t="n"/>
      <c r="AA502" s="21" t="n"/>
      <c r="AB502" s="21" t="n"/>
      <c r="AC502" s="21" t="n"/>
      <c r="AD502" s="21" t="n"/>
      <c r="AE502" s="33" t="n"/>
      <c r="AF502" s="21" t="n"/>
      <c r="AG502" s="21" t="n"/>
      <c r="AH502" s="21" t="n"/>
      <c r="AI502" s="21" t="n"/>
      <c r="AJ502" s="21" t="n"/>
      <c r="AK502" s="21" t="n"/>
      <c r="AL502" s="21" t="n"/>
      <c r="AM502" s="21" t="n"/>
      <c r="AN502" s="21" t="n"/>
      <c r="AO502" s="21" t="n"/>
      <c r="AP502" s="29">
        <f>IF(AO502="Clôturée",IF(IF(U502="",1,0)+IF(AB502="",1,0)+IF(AG502="",1,0)+IF(AI502="",1,0)+IF(AM502="",1,0)&gt;0,"Champs manquants","OK"),"")</f>
        <v/>
      </c>
      <c r="AQ502" s="29">
        <f>IF(R502="","",IF(KPI!$C$4="","",IF(AO502="Clôturée","",IF(R502&lt;KPI!$C$4,"En retard",""))))</f>
        <v/>
      </c>
    </row>
    <row r="503" ht="20" customHeight="1">
      <c r="A503" s="21" t="n"/>
      <c r="B503" s="21" t="n"/>
      <c r="C503" s="31" t="n"/>
      <c r="D503" s="21" t="n"/>
      <c r="E503" s="21" t="n"/>
      <c r="F503" s="21" t="n"/>
      <c r="G503" s="21" t="n"/>
      <c r="H503" s="21" t="n"/>
      <c r="I503" s="21" t="n"/>
      <c r="J503" s="21" t="n"/>
      <c r="K503" s="21" t="n"/>
      <c r="L503" s="21" t="n"/>
      <c r="M503" s="21" t="n"/>
      <c r="N503" s="21" t="n"/>
      <c r="O503" s="21" t="n"/>
      <c r="P503" s="21" t="n"/>
      <c r="Q503" s="21" t="n"/>
      <c r="R503" s="31" t="n"/>
      <c r="S503" s="32" t="n"/>
      <c r="T503" s="32" t="n"/>
      <c r="U503" s="32" t="n"/>
      <c r="V503" s="28">
        <f>IF(S503="","",IF(T503="","",(T503-S503)*24))</f>
        <v/>
      </c>
      <c r="W503" s="28">
        <f>IF(S503="","",IF(U503="","",(U503-S503)*24))</f>
        <v/>
      </c>
      <c r="X503" s="21" t="n"/>
      <c r="Y503" s="29">
        <f>IF(V503="","",IF(X503="","",IF(V503&lt;=X503,"Oui","Non")))</f>
        <v/>
      </c>
      <c r="Z503" s="21" t="n"/>
      <c r="AA503" s="21" t="n"/>
      <c r="AB503" s="21" t="n"/>
      <c r="AC503" s="21" t="n"/>
      <c r="AD503" s="21" t="n"/>
      <c r="AE503" s="33" t="n"/>
      <c r="AF503" s="21" t="n"/>
      <c r="AG503" s="21" t="n"/>
      <c r="AH503" s="21" t="n"/>
      <c r="AI503" s="21" t="n"/>
      <c r="AJ503" s="21" t="n"/>
      <c r="AK503" s="21" t="n"/>
      <c r="AL503" s="21" t="n"/>
      <c r="AM503" s="21" t="n"/>
      <c r="AN503" s="21" t="n"/>
      <c r="AO503" s="21" t="n"/>
      <c r="AP503" s="29">
        <f>IF(AO503="Clôturée",IF(IF(U503="",1,0)+IF(AB503="",1,0)+IF(AG503="",1,0)+IF(AI503="",1,0)+IF(AM503="",1,0)&gt;0,"Champs manquants","OK"),"")</f>
        <v/>
      </c>
      <c r="AQ503" s="29">
        <f>IF(R503="","",IF(KPI!$C$4="","",IF(AO503="Clôturée","",IF(R503&lt;KPI!$C$4,"En retard",""))))</f>
        <v/>
      </c>
    </row>
    <row r="504" ht="20" customHeight="1">
      <c r="A504" s="21" t="n"/>
      <c r="B504" s="21" t="n"/>
      <c r="C504" s="31" t="n"/>
      <c r="D504" s="21" t="n"/>
      <c r="E504" s="21" t="n"/>
      <c r="F504" s="21" t="n"/>
      <c r="G504" s="21" t="n"/>
      <c r="H504" s="21" t="n"/>
      <c r="I504" s="21" t="n"/>
      <c r="J504" s="21" t="n"/>
      <c r="K504" s="21" t="n"/>
      <c r="L504" s="21" t="n"/>
      <c r="M504" s="21" t="n"/>
      <c r="N504" s="21" t="n"/>
      <c r="O504" s="21" t="n"/>
      <c r="P504" s="21" t="n"/>
      <c r="Q504" s="21" t="n"/>
      <c r="R504" s="31" t="n"/>
      <c r="S504" s="32" t="n"/>
      <c r="T504" s="32" t="n"/>
      <c r="U504" s="32" t="n"/>
      <c r="V504" s="28">
        <f>IF(S504="","",IF(T504="","",(T504-S504)*24))</f>
        <v/>
      </c>
      <c r="W504" s="28">
        <f>IF(S504="","",IF(U504="","",(U504-S504)*24))</f>
        <v/>
      </c>
      <c r="X504" s="21" t="n"/>
      <c r="Y504" s="29">
        <f>IF(V504="","",IF(X504="","",IF(V504&lt;=X504,"Oui","Non")))</f>
        <v/>
      </c>
      <c r="Z504" s="21" t="n"/>
      <c r="AA504" s="21" t="n"/>
      <c r="AB504" s="21" t="n"/>
      <c r="AC504" s="21" t="n"/>
      <c r="AD504" s="21" t="n"/>
      <c r="AE504" s="33" t="n"/>
      <c r="AF504" s="21" t="n"/>
      <c r="AG504" s="21" t="n"/>
      <c r="AH504" s="21" t="n"/>
      <c r="AI504" s="21" t="n"/>
      <c r="AJ504" s="21" t="n"/>
      <c r="AK504" s="21" t="n"/>
      <c r="AL504" s="21" t="n"/>
      <c r="AM504" s="21" t="n"/>
      <c r="AN504" s="21" t="n"/>
      <c r="AO504" s="21" t="n"/>
      <c r="AP504" s="29">
        <f>IF(AO504="Clôturée",IF(IF(U504="",1,0)+IF(AB504="",1,0)+IF(AG504="",1,0)+IF(AI504="",1,0)+IF(AM504="",1,0)&gt;0,"Champs manquants","OK"),"")</f>
        <v/>
      </c>
      <c r="AQ504" s="29">
        <f>IF(R504="","",IF(KPI!$C$4="","",IF(AO504="Clôturée","",IF(R504&lt;KPI!$C$4,"En retard",""))))</f>
        <v/>
      </c>
    </row>
    <row r="505" ht="20" customHeight="1">
      <c r="A505" s="21" t="n"/>
      <c r="B505" s="21" t="n"/>
      <c r="C505" s="31" t="n"/>
      <c r="D505" s="21" t="n"/>
      <c r="E505" s="21" t="n"/>
      <c r="F505" s="21" t="n"/>
      <c r="G505" s="21" t="n"/>
      <c r="H505" s="21" t="n"/>
      <c r="I505" s="21" t="n"/>
      <c r="J505" s="21" t="n"/>
      <c r="K505" s="21" t="n"/>
      <c r="L505" s="21" t="n"/>
      <c r="M505" s="21" t="n"/>
      <c r="N505" s="21" t="n"/>
      <c r="O505" s="21" t="n"/>
      <c r="P505" s="21" t="n"/>
      <c r="Q505" s="21" t="n"/>
      <c r="R505" s="31" t="n"/>
      <c r="S505" s="32" t="n"/>
      <c r="T505" s="32" t="n"/>
      <c r="U505" s="32" t="n"/>
      <c r="V505" s="28">
        <f>IF(S505="","",IF(T505="","",(T505-S505)*24))</f>
        <v/>
      </c>
      <c r="W505" s="28">
        <f>IF(S505="","",IF(U505="","",(U505-S505)*24))</f>
        <v/>
      </c>
      <c r="X505" s="21" t="n"/>
      <c r="Y505" s="29">
        <f>IF(V505="","",IF(X505="","",IF(V505&lt;=X505,"Oui","Non")))</f>
        <v/>
      </c>
      <c r="Z505" s="21" t="n"/>
      <c r="AA505" s="21" t="n"/>
      <c r="AB505" s="21" t="n"/>
      <c r="AC505" s="21" t="n"/>
      <c r="AD505" s="21" t="n"/>
      <c r="AE505" s="33" t="n"/>
      <c r="AF505" s="21" t="n"/>
      <c r="AG505" s="21" t="n"/>
      <c r="AH505" s="21" t="n"/>
      <c r="AI505" s="21" t="n"/>
      <c r="AJ505" s="21" t="n"/>
      <c r="AK505" s="21" t="n"/>
      <c r="AL505" s="21" t="n"/>
      <c r="AM505" s="21" t="n"/>
      <c r="AN505" s="21" t="n"/>
      <c r="AO505" s="21" t="n"/>
      <c r="AP505" s="29">
        <f>IF(AO505="Clôturée",IF(IF(U505="",1,0)+IF(AB505="",1,0)+IF(AG505="",1,0)+IF(AI505="",1,0)+IF(AM505="",1,0)&gt;0,"Champs manquants","OK"),"")</f>
        <v/>
      </c>
      <c r="AQ505" s="29">
        <f>IF(R505="","",IF(KPI!$C$4="","",IF(AO505="Clôturée","",IF(R505&lt;KPI!$C$4,"En retard",""))))</f>
        <v/>
      </c>
    </row>
  </sheetData>
  <autoFilter ref="A5:AQ505"/>
  <mergeCells count="2">
    <mergeCell ref="A2:L2"/>
    <mergeCell ref="A1:L1"/>
  </mergeCells>
  <dataValidations count="9">
    <dataValidation sqref="I6:I505" showDropDown="0" showInputMessage="0" showErrorMessage="0" allowBlank="1" errorTitle="Valeur non prévue" error="Choisissez une valeur dans la liste." type="list">
      <formula1>'Référentiels'!$I$5:$I$9</formula1>
    </dataValidation>
    <dataValidation sqref="L6:L505" showDropDown="0" showInputMessage="0" showErrorMessage="0" allowBlank="1" errorTitle="Valeur non prévue" error="Choisissez une valeur dans la liste." type="list">
      <formula1>'Référentiels'!$J$5:$J$10</formula1>
    </dataValidation>
    <dataValidation sqref="M6:M505" showDropDown="0" showInputMessage="0" showErrorMessage="0" allowBlank="1" errorTitle="Valeur non prévue" error="Choisissez une valeur dans la liste." type="list">
      <formula1>'Référentiels'!$K$5:$K$8</formula1>
    </dataValidation>
    <dataValidation sqref="AG6:AG505" showDropDown="0" showInputMessage="0" showErrorMessage="0" allowBlank="1" errorTitle="Valeur non prévue" error="Choisissez une valeur dans la liste." type="list">
      <formula1>'Référentiels'!$N$5:$N$6</formula1>
    </dataValidation>
    <dataValidation sqref="AI6:AI505" showDropDown="0" showInputMessage="0" showErrorMessage="0" allowBlank="1" errorTitle="Valeur non prévue" error="Choisissez une valeur dans la liste." type="list">
      <formula1>'Référentiels'!$M$5:$M$7</formula1>
    </dataValidation>
    <dataValidation sqref="AM6:AM505" showDropDown="0" showInputMessage="0" showErrorMessage="0" allowBlank="1" errorTitle="Valeur non prévue" error="Choisissez une valeur dans la liste." type="list">
      <formula1>'Référentiels'!$O$5:$O$7</formula1>
    </dataValidation>
    <dataValidation sqref="AO6:AO505" showDropDown="0" showInputMessage="0" showErrorMessage="0" allowBlank="1" errorTitle="Valeur non prévue" error="Choisissez une valeur dans la liste." type="list">
      <formula1>'Référentiels'!$L$5:$L$9</formula1>
    </dataValidation>
    <dataValidation sqref="J6:J505" showDropDown="0" showInputMessage="0" showErrorMessage="0" allowBlank="1" errorTitle="Valeur non prévue" error="Choisissez une valeur dans la liste." type="list">
      <formula1>'Référentiels'!$A$5:$A$104</formula1>
    </dataValidation>
    <dataValidation sqref="A6:A505" showDropDown="0" showInputMessage="0" showErrorMessage="0" allowBlank="1" type="list">
      <formula1>"Exemple"</formula1>
    </dataValidation>
  </dataValidations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W154"/>
  <sheetViews>
    <sheetView showGridLines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4" customWidth="1" min="2" max="2"/>
    <col width="18" customWidth="1" min="3" max="3"/>
    <col width="13" customWidth="1" min="4" max="4"/>
    <col width="30" customWidth="1" min="5" max="5"/>
    <col width="13" customWidth="1" min="6" max="6"/>
    <col width="16" customWidth="1" min="7" max="7"/>
    <col width="6" customWidth="1" min="8" max="8"/>
    <col width="6" customWidth="1" min="9" max="9"/>
    <col width="6" customWidth="1" min="10" max="10"/>
    <col width="6" customWidth="1" min="11" max="11"/>
    <col width="6" customWidth="1" min="12" max="12"/>
    <col width="6" customWidth="1" min="13" max="13"/>
    <col width="6" customWidth="1" min="14" max="14"/>
    <col width="6" customWidth="1" min="15" max="15"/>
    <col width="6" customWidth="1" min="16" max="16"/>
    <col width="6" customWidth="1" min="17" max="17"/>
    <col width="6" customWidth="1" min="18" max="18"/>
    <col width="6" customWidth="1" min="19" max="19"/>
    <col width="10" customWidth="1" min="20" max="20"/>
    <col width="12" customWidth="1" min="21" max="21"/>
    <col width="12" customWidth="1" min="22" max="22"/>
    <col width="13" customWidth="1" min="23" max="23"/>
  </cols>
  <sheetData>
    <row r="1" ht="24" customHeight="1">
      <c r="A1" s="1" t="inlineStr">
        <is>
          <t>harmony.  par Depanneo  —  Planning de maintenance préventive</t>
        </is>
      </c>
    </row>
    <row r="2" ht="30" customHeight="1">
      <c r="A2" s="2" t="inlineStr">
        <is>
          <t>Saisissez « X » dans les mois de passage prévus. Le nombre de passages se calcule automatiquement. Modèle fourni à titre indicatif, à adapter et à faire valider avant usage. Ne remplace pas les documents réglementaires (Cerfa n° 15497 pour les fluides frigorigènes, registre de sécurité en ERP).</t>
        </is>
      </c>
    </row>
    <row r="3">
      <c r="A3" s="15" t="inlineStr">
        <is>
          <t>La ligne en orangé est un exemple : à supprimer avant usage.</t>
        </is>
      </c>
    </row>
    <row r="4" ht="42" customHeight="1">
      <c r="A4" s="20" t="inlineStr">
        <is>
          <t>Code équipement</t>
        </is>
      </c>
      <c r="B4" s="20" t="inlineStr">
        <is>
          <t>Désignation</t>
        </is>
      </c>
      <c r="C4" s="20" t="inlineStr">
        <is>
          <t>Site</t>
        </is>
      </c>
      <c r="D4" s="20" t="inlineStr">
        <is>
          <t>Lot technique</t>
        </is>
      </c>
      <c r="E4" s="20" t="inlineStr">
        <is>
          <t>Opération préventive</t>
        </is>
      </c>
      <c r="F4" s="20" t="inlineStr">
        <is>
          <t>Périodicité</t>
        </is>
      </c>
      <c r="G4" s="20" t="inlineStr">
        <is>
          <t>Prestataire</t>
        </is>
      </c>
      <c r="H4" s="20" t="inlineStr">
        <is>
          <t>Janv.</t>
        </is>
      </c>
      <c r="I4" s="20" t="inlineStr">
        <is>
          <t>Févr.</t>
        </is>
      </c>
      <c r="J4" s="20" t="inlineStr">
        <is>
          <t>Mars</t>
        </is>
      </c>
      <c r="K4" s="20" t="inlineStr">
        <is>
          <t>Avr.</t>
        </is>
      </c>
      <c r="L4" s="20" t="inlineStr">
        <is>
          <t>Mai</t>
        </is>
      </c>
      <c r="M4" s="20" t="inlineStr">
        <is>
          <t>Juin</t>
        </is>
      </c>
      <c r="N4" s="20" t="inlineStr">
        <is>
          <t>Juil.</t>
        </is>
      </c>
      <c r="O4" s="20" t="inlineStr">
        <is>
          <t>Août</t>
        </is>
      </c>
      <c r="P4" s="20" t="inlineStr">
        <is>
          <t>Sept.</t>
        </is>
      </c>
      <c r="Q4" s="20" t="inlineStr">
        <is>
          <t>Oct.</t>
        </is>
      </c>
      <c r="R4" s="20" t="inlineStr">
        <is>
          <t>Nov.</t>
        </is>
      </c>
      <c r="S4" s="20" t="inlineStr">
        <is>
          <t>Déc.</t>
        </is>
      </c>
      <c r="T4" s="20" t="inlineStr">
        <is>
          <t>Passages prévus</t>
        </is>
      </c>
      <c r="U4" s="20" t="inlineStr">
        <is>
          <t>Prochaine échéance</t>
        </is>
      </c>
      <c r="V4" s="20" t="inlineStr">
        <is>
          <t>Statut</t>
        </is>
      </c>
      <c r="W4" s="20" t="inlineStr">
        <is>
          <t>N° opération liée</t>
        </is>
      </c>
    </row>
    <row r="5" ht="20" customHeight="1">
      <c r="A5" s="25" t="inlineStr">
        <is>
          <t>EX-CVC-001</t>
        </is>
      </c>
      <c r="B5" s="25" t="inlineStr">
        <is>
          <t>Centrale de traitement d'air</t>
        </is>
      </c>
      <c r="C5" s="25" t="inlineStr">
        <is>
          <t>Bâtiment administratif</t>
        </is>
      </c>
      <c r="D5" s="25" t="inlineStr">
        <is>
          <t>CVC</t>
        </is>
      </c>
      <c r="E5" s="25" t="inlineStr">
        <is>
          <t>Visite préventive : filtres, températures, condensats, régulation</t>
        </is>
      </c>
      <c r="F5" s="25" t="inlineStr">
        <is>
          <t>Trimestrielle</t>
        </is>
      </c>
      <c r="G5" s="25" t="inlineStr">
        <is>
          <t>Exemple — prestataire</t>
        </is>
      </c>
      <c r="H5" s="34" t="inlineStr">
        <is>
          <t>X</t>
        </is>
      </c>
      <c r="I5" s="34" t="n"/>
      <c r="J5" s="34" t="n"/>
      <c r="K5" s="34" t="inlineStr">
        <is>
          <t>X</t>
        </is>
      </c>
      <c r="L5" s="34" t="n"/>
      <c r="M5" s="34" t="n"/>
      <c r="N5" s="34" t="inlineStr">
        <is>
          <t>X</t>
        </is>
      </c>
      <c r="O5" s="34" t="n"/>
      <c r="P5" s="34" t="n"/>
      <c r="Q5" s="34" t="inlineStr">
        <is>
          <t>X</t>
        </is>
      </c>
      <c r="R5" s="34" t="n"/>
      <c r="S5" s="34" t="n"/>
      <c r="T5" s="29">
        <f>IF(A5="","",COUNTIF(H5:S5,"X"))</f>
        <v/>
      </c>
      <c r="U5" s="26" t="n">
        <v>46310</v>
      </c>
      <c r="V5" s="25" t="inlineStr">
        <is>
          <t>En cours</t>
        </is>
      </c>
      <c r="W5" s="25" t="inlineStr">
        <is>
          <t>EX-002</t>
        </is>
      </c>
    </row>
    <row r="6" ht="20" customHeight="1">
      <c r="A6" s="21" t="n"/>
      <c r="B6" s="21" t="n"/>
      <c r="C6" s="21" t="n"/>
      <c r="D6" s="21" t="n"/>
      <c r="E6" s="21" t="n"/>
      <c r="F6" s="21" t="n"/>
      <c r="G6" s="21" t="n"/>
      <c r="H6" s="35" t="n"/>
      <c r="I6" s="35" t="n"/>
      <c r="J6" s="35" t="n"/>
      <c r="K6" s="35" t="n"/>
      <c r="L6" s="35" t="n"/>
      <c r="M6" s="35" t="n"/>
      <c r="N6" s="35" t="n"/>
      <c r="O6" s="35" t="n"/>
      <c r="P6" s="35" t="n"/>
      <c r="Q6" s="35" t="n"/>
      <c r="R6" s="35" t="n"/>
      <c r="S6" s="35" t="n"/>
      <c r="T6" s="29">
        <f>IF(A6="","",COUNTIF(H6:S6,"X"))</f>
        <v/>
      </c>
      <c r="U6" s="31" t="n"/>
      <c r="V6" s="21" t="n"/>
      <c r="W6" s="21" t="n"/>
    </row>
    <row r="7" ht="20" customHeight="1">
      <c r="A7" s="21" t="n"/>
      <c r="B7" s="21" t="n"/>
      <c r="C7" s="21" t="n"/>
      <c r="D7" s="21" t="n"/>
      <c r="E7" s="21" t="n"/>
      <c r="F7" s="21" t="n"/>
      <c r="G7" s="21" t="n"/>
      <c r="H7" s="35" t="n"/>
      <c r="I7" s="35" t="n"/>
      <c r="J7" s="35" t="n"/>
      <c r="K7" s="35" t="n"/>
      <c r="L7" s="35" t="n"/>
      <c r="M7" s="35" t="n"/>
      <c r="N7" s="35" t="n"/>
      <c r="O7" s="35" t="n"/>
      <c r="P7" s="35" t="n"/>
      <c r="Q7" s="35" t="n"/>
      <c r="R7" s="35" t="n"/>
      <c r="S7" s="35" t="n"/>
      <c r="T7" s="29">
        <f>IF(A7="","",COUNTIF(H7:S7,"X"))</f>
        <v/>
      </c>
      <c r="U7" s="31" t="n"/>
      <c r="V7" s="21" t="n"/>
      <c r="W7" s="21" t="n"/>
    </row>
    <row r="8" ht="20" customHeight="1">
      <c r="A8" s="21" t="n"/>
      <c r="B8" s="21" t="n"/>
      <c r="C8" s="21" t="n"/>
      <c r="D8" s="21" t="n"/>
      <c r="E8" s="21" t="n"/>
      <c r="F8" s="21" t="n"/>
      <c r="G8" s="21" t="n"/>
      <c r="H8" s="35" t="n"/>
      <c r="I8" s="35" t="n"/>
      <c r="J8" s="35" t="n"/>
      <c r="K8" s="35" t="n"/>
      <c r="L8" s="35" t="n"/>
      <c r="M8" s="35" t="n"/>
      <c r="N8" s="35" t="n"/>
      <c r="O8" s="35" t="n"/>
      <c r="P8" s="35" t="n"/>
      <c r="Q8" s="35" t="n"/>
      <c r="R8" s="35" t="n"/>
      <c r="S8" s="35" t="n"/>
      <c r="T8" s="29">
        <f>IF(A8="","",COUNTIF(H8:S8,"X"))</f>
        <v/>
      </c>
      <c r="U8" s="31" t="n"/>
      <c r="V8" s="21" t="n"/>
      <c r="W8" s="21" t="n"/>
    </row>
    <row r="9" ht="20" customHeight="1">
      <c r="A9" s="21" t="n"/>
      <c r="B9" s="21" t="n"/>
      <c r="C9" s="21" t="n"/>
      <c r="D9" s="21" t="n"/>
      <c r="E9" s="21" t="n"/>
      <c r="F9" s="21" t="n"/>
      <c r="G9" s="21" t="n"/>
      <c r="H9" s="35" t="n"/>
      <c r="I9" s="35" t="n"/>
      <c r="J9" s="35" t="n"/>
      <c r="K9" s="35" t="n"/>
      <c r="L9" s="35" t="n"/>
      <c r="M9" s="35" t="n"/>
      <c r="N9" s="35" t="n"/>
      <c r="O9" s="35" t="n"/>
      <c r="P9" s="35" t="n"/>
      <c r="Q9" s="35" t="n"/>
      <c r="R9" s="35" t="n"/>
      <c r="S9" s="35" t="n"/>
      <c r="T9" s="29">
        <f>IF(A9="","",COUNTIF(H9:S9,"X"))</f>
        <v/>
      </c>
      <c r="U9" s="31" t="n"/>
      <c r="V9" s="21" t="n"/>
      <c r="W9" s="21" t="n"/>
    </row>
    <row r="10" ht="20" customHeight="1">
      <c r="A10" s="21" t="n"/>
      <c r="B10" s="21" t="n"/>
      <c r="C10" s="21" t="n"/>
      <c r="D10" s="21" t="n"/>
      <c r="E10" s="21" t="n"/>
      <c r="F10" s="21" t="n"/>
      <c r="G10" s="21" t="n"/>
      <c r="H10" s="35" t="n"/>
      <c r="I10" s="35" t="n"/>
      <c r="J10" s="35" t="n"/>
      <c r="K10" s="35" t="n"/>
      <c r="L10" s="35" t="n"/>
      <c r="M10" s="35" t="n"/>
      <c r="N10" s="35" t="n"/>
      <c r="O10" s="35" t="n"/>
      <c r="P10" s="35" t="n"/>
      <c r="Q10" s="35" t="n"/>
      <c r="R10" s="35" t="n"/>
      <c r="S10" s="35" t="n"/>
      <c r="T10" s="29">
        <f>IF(A10="","",COUNTIF(H10:S10,"X"))</f>
        <v/>
      </c>
      <c r="U10" s="31" t="n"/>
      <c r="V10" s="21" t="n"/>
      <c r="W10" s="21" t="n"/>
    </row>
    <row r="11" ht="20" customHeight="1">
      <c r="A11" s="21" t="n"/>
      <c r="B11" s="21" t="n"/>
      <c r="C11" s="21" t="n"/>
      <c r="D11" s="21" t="n"/>
      <c r="E11" s="21" t="n"/>
      <c r="F11" s="21" t="n"/>
      <c r="G11" s="21" t="n"/>
      <c r="H11" s="35" t="n"/>
      <c r="I11" s="35" t="n"/>
      <c r="J11" s="35" t="n"/>
      <c r="K11" s="35" t="n"/>
      <c r="L11" s="35" t="n"/>
      <c r="M11" s="35" t="n"/>
      <c r="N11" s="35" t="n"/>
      <c r="O11" s="35" t="n"/>
      <c r="P11" s="35" t="n"/>
      <c r="Q11" s="35" t="n"/>
      <c r="R11" s="35" t="n"/>
      <c r="S11" s="35" t="n"/>
      <c r="T11" s="29">
        <f>IF(A11="","",COUNTIF(H11:S11,"X"))</f>
        <v/>
      </c>
      <c r="U11" s="31" t="n"/>
      <c r="V11" s="21" t="n"/>
      <c r="W11" s="21" t="n"/>
    </row>
    <row r="12" ht="20" customHeight="1">
      <c r="A12" s="21" t="n"/>
      <c r="B12" s="21" t="n"/>
      <c r="C12" s="21" t="n"/>
      <c r="D12" s="21" t="n"/>
      <c r="E12" s="21" t="n"/>
      <c r="F12" s="21" t="n"/>
      <c r="G12" s="21" t="n"/>
      <c r="H12" s="35" t="n"/>
      <c r="I12" s="35" t="n"/>
      <c r="J12" s="35" t="n"/>
      <c r="K12" s="35" t="n"/>
      <c r="L12" s="35" t="n"/>
      <c r="M12" s="35" t="n"/>
      <c r="N12" s="35" t="n"/>
      <c r="O12" s="35" t="n"/>
      <c r="P12" s="35" t="n"/>
      <c r="Q12" s="35" t="n"/>
      <c r="R12" s="35" t="n"/>
      <c r="S12" s="35" t="n"/>
      <c r="T12" s="29">
        <f>IF(A12="","",COUNTIF(H12:S12,"X"))</f>
        <v/>
      </c>
      <c r="U12" s="31" t="n"/>
      <c r="V12" s="21" t="n"/>
      <c r="W12" s="21" t="n"/>
    </row>
    <row r="13" ht="20" customHeight="1">
      <c r="A13" s="21" t="n"/>
      <c r="B13" s="21" t="n"/>
      <c r="C13" s="21" t="n"/>
      <c r="D13" s="21" t="n"/>
      <c r="E13" s="21" t="n"/>
      <c r="F13" s="21" t="n"/>
      <c r="G13" s="21" t="n"/>
      <c r="H13" s="35" t="n"/>
      <c r="I13" s="35" t="n"/>
      <c r="J13" s="35" t="n"/>
      <c r="K13" s="35" t="n"/>
      <c r="L13" s="35" t="n"/>
      <c r="M13" s="35" t="n"/>
      <c r="N13" s="35" t="n"/>
      <c r="O13" s="35" t="n"/>
      <c r="P13" s="35" t="n"/>
      <c r="Q13" s="35" t="n"/>
      <c r="R13" s="35" t="n"/>
      <c r="S13" s="35" t="n"/>
      <c r="T13" s="29">
        <f>IF(A13="","",COUNTIF(H13:S13,"X"))</f>
        <v/>
      </c>
      <c r="U13" s="31" t="n"/>
      <c r="V13" s="21" t="n"/>
      <c r="W13" s="21" t="n"/>
    </row>
    <row r="14" ht="20" customHeight="1">
      <c r="A14" s="21" t="n"/>
      <c r="B14" s="21" t="n"/>
      <c r="C14" s="21" t="n"/>
      <c r="D14" s="21" t="n"/>
      <c r="E14" s="21" t="n"/>
      <c r="F14" s="21" t="n"/>
      <c r="G14" s="21" t="n"/>
      <c r="H14" s="35" t="n"/>
      <c r="I14" s="35" t="n"/>
      <c r="J14" s="35" t="n"/>
      <c r="K14" s="35" t="n"/>
      <c r="L14" s="35" t="n"/>
      <c r="M14" s="35" t="n"/>
      <c r="N14" s="35" t="n"/>
      <c r="O14" s="35" t="n"/>
      <c r="P14" s="35" t="n"/>
      <c r="Q14" s="35" t="n"/>
      <c r="R14" s="35" t="n"/>
      <c r="S14" s="35" t="n"/>
      <c r="T14" s="29">
        <f>IF(A14="","",COUNTIF(H14:S14,"X"))</f>
        <v/>
      </c>
      <c r="U14" s="31" t="n"/>
      <c r="V14" s="21" t="n"/>
      <c r="W14" s="21" t="n"/>
    </row>
    <row r="15" ht="20" customHeight="1">
      <c r="A15" s="21" t="n"/>
      <c r="B15" s="21" t="n"/>
      <c r="C15" s="21" t="n"/>
      <c r="D15" s="21" t="n"/>
      <c r="E15" s="21" t="n"/>
      <c r="F15" s="21" t="n"/>
      <c r="G15" s="21" t="n"/>
      <c r="H15" s="35" t="n"/>
      <c r="I15" s="35" t="n"/>
      <c r="J15" s="35" t="n"/>
      <c r="K15" s="35" t="n"/>
      <c r="L15" s="35" t="n"/>
      <c r="M15" s="35" t="n"/>
      <c r="N15" s="35" t="n"/>
      <c r="O15" s="35" t="n"/>
      <c r="P15" s="35" t="n"/>
      <c r="Q15" s="35" t="n"/>
      <c r="R15" s="35" t="n"/>
      <c r="S15" s="35" t="n"/>
      <c r="T15" s="29">
        <f>IF(A15="","",COUNTIF(H15:S15,"X"))</f>
        <v/>
      </c>
      <c r="U15" s="31" t="n"/>
      <c r="V15" s="21" t="n"/>
      <c r="W15" s="21" t="n"/>
    </row>
    <row r="16" ht="20" customHeight="1">
      <c r="A16" s="21" t="n"/>
      <c r="B16" s="21" t="n"/>
      <c r="C16" s="21" t="n"/>
      <c r="D16" s="21" t="n"/>
      <c r="E16" s="21" t="n"/>
      <c r="F16" s="21" t="n"/>
      <c r="G16" s="21" t="n"/>
      <c r="H16" s="35" t="n"/>
      <c r="I16" s="35" t="n"/>
      <c r="J16" s="35" t="n"/>
      <c r="K16" s="35" t="n"/>
      <c r="L16" s="35" t="n"/>
      <c r="M16" s="35" t="n"/>
      <c r="N16" s="35" t="n"/>
      <c r="O16" s="35" t="n"/>
      <c r="P16" s="35" t="n"/>
      <c r="Q16" s="35" t="n"/>
      <c r="R16" s="35" t="n"/>
      <c r="S16" s="35" t="n"/>
      <c r="T16" s="29">
        <f>IF(A16="","",COUNTIF(H16:S16,"X"))</f>
        <v/>
      </c>
      <c r="U16" s="31" t="n"/>
      <c r="V16" s="21" t="n"/>
      <c r="W16" s="21" t="n"/>
    </row>
    <row r="17" ht="20" customHeight="1">
      <c r="A17" s="21" t="n"/>
      <c r="B17" s="21" t="n"/>
      <c r="C17" s="21" t="n"/>
      <c r="D17" s="21" t="n"/>
      <c r="E17" s="21" t="n"/>
      <c r="F17" s="21" t="n"/>
      <c r="G17" s="21" t="n"/>
      <c r="H17" s="35" t="n"/>
      <c r="I17" s="35" t="n"/>
      <c r="J17" s="35" t="n"/>
      <c r="K17" s="35" t="n"/>
      <c r="L17" s="35" t="n"/>
      <c r="M17" s="35" t="n"/>
      <c r="N17" s="35" t="n"/>
      <c r="O17" s="35" t="n"/>
      <c r="P17" s="35" t="n"/>
      <c r="Q17" s="35" t="n"/>
      <c r="R17" s="35" t="n"/>
      <c r="S17" s="35" t="n"/>
      <c r="T17" s="29">
        <f>IF(A17="","",COUNTIF(H17:S17,"X"))</f>
        <v/>
      </c>
      <c r="U17" s="31" t="n"/>
      <c r="V17" s="21" t="n"/>
      <c r="W17" s="21" t="n"/>
    </row>
    <row r="18" ht="20" customHeight="1">
      <c r="A18" s="21" t="n"/>
      <c r="B18" s="21" t="n"/>
      <c r="C18" s="21" t="n"/>
      <c r="D18" s="21" t="n"/>
      <c r="E18" s="21" t="n"/>
      <c r="F18" s="21" t="n"/>
      <c r="G18" s="21" t="n"/>
      <c r="H18" s="35" t="n"/>
      <c r="I18" s="35" t="n"/>
      <c r="J18" s="35" t="n"/>
      <c r="K18" s="35" t="n"/>
      <c r="L18" s="35" t="n"/>
      <c r="M18" s="35" t="n"/>
      <c r="N18" s="35" t="n"/>
      <c r="O18" s="35" t="n"/>
      <c r="P18" s="35" t="n"/>
      <c r="Q18" s="35" t="n"/>
      <c r="R18" s="35" t="n"/>
      <c r="S18" s="35" t="n"/>
      <c r="T18" s="29">
        <f>IF(A18="","",COUNTIF(H18:S18,"X"))</f>
        <v/>
      </c>
      <c r="U18" s="31" t="n"/>
      <c r="V18" s="21" t="n"/>
      <c r="W18" s="21" t="n"/>
    </row>
    <row r="19" ht="20" customHeight="1">
      <c r="A19" s="21" t="n"/>
      <c r="B19" s="21" t="n"/>
      <c r="C19" s="21" t="n"/>
      <c r="D19" s="21" t="n"/>
      <c r="E19" s="21" t="n"/>
      <c r="F19" s="21" t="n"/>
      <c r="G19" s="21" t="n"/>
      <c r="H19" s="35" t="n"/>
      <c r="I19" s="35" t="n"/>
      <c r="J19" s="35" t="n"/>
      <c r="K19" s="35" t="n"/>
      <c r="L19" s="35" t="n"/>
      <c r="M19" s="35" t="n"/>
      <c r="N19" s="35" t="n"/>
      <c r="O19" s="35" t="n"/>
      <c r="P19" s="35" t="n"/>
      <c r="Q19" s="35" t="n"/>
      <c r="R19" s="35" t="n"/>
      <c r="S19" s="35" t="n"/>
      <c r="T19" s="29">
        <f>IF(A19="","",COUNTIF(H19:S19,"X"))</f>
        <v/>
      </c>
      <c r="U19" s="31" t="n"/>
      <c r="V19" s="21" t="n"/>
      <c r="W19" s="21" t="n"/>
    </row>
    <row r="20" ht="20" customHeight="1">
      <c r="A20" s="21" t="n"/>
      <c r="B20" s="21" t="n"/>
      <c r="C20" s="21" t="n"/>
      <c r="D20" s="21" t="n"/>
      <c r="E20" s="21" t="n"/>
      <c r="F20" s="21" t="n"/>
      <c r="G20" s="21" t="n"/>
      <c r="H20" s="35" t="n"/>
      <c r="I20" s="35" t="n"/>
      <c r="J20" s="35" t="n"/>
      <c r="K20" s="35" t="n"/>
      <c r="L20" s="35" t="n"/>
      <c r="M20" s="35" t="n"/>
      <c r="N20" s="35" t="n"/>
      <c r="O20" s="35" t="n"/>
      <c r="P20" s="35" t="n"/>
      <c r="Q20" s="35" t="n"/>
      <c r="R20" s="35" t="n"/>
      <c r="S20" s="35" t="n"/>
      <c r="T20" s="29">
        <f>IF(A20="","",COUNTIF(H20:S20,"X"))</f>
        <v/>
      </c>
      <c r="U20" s="31" t="n"/>
      <c r="V20" s="21" t="n"/>
      <c r="W20" s="21" t="n"/>
    </row>
    <row r="21" ht="20" customHeight="1">
      <c r="A21" s="21" t="n"/>
      <c r="B21" s="21" t="n"/>
      <c r="C21" s="21" t="n"/>
      <c r="D21" s="21" t="n"/>
      <c r="E21" s="21" t="n"/>
      <c r="F21" s="21" t="n"/>
      <c r="G21" s="21" t="n"/>
      <c r="H21" s="35" t="n"/>
      <c r="I21" s="35" t="n"/>
      <c r="J21" s="35" t="n"/>
      <c r="K21" s="35" t="n"/>
      <c r="L21" s="35" t="n"/>
      <c r="M21" s="35" t="n"/>
      <c r="N21" s="35" t="n"/>
      <c r="O21" s="35" t="n"/>
      <c r="P21" s="35" t="n"/>
      <c r="Q21" s="35" t="n"/>
      <c r="R21" s="35" t="n"/>
      <c r="S21" s="35" t="n"/>
      <c r="T21" s="29">
        <f>IF(A21="","",COUNTIF(H21:S21,"X"))</f>
        <v/>
      </c>
      <c r="U21" s="31" t="n"/>
      <c r="V21" s="21" t="n"/>
      <c r="W21" s="21" t="n"/>
    </row>
    <row r="22" ht="20" customHeight="1">
      <c r="A22" s="21" t="n"/>
      <c r="B22" s="21" t="n"/>
      <c r="C22" s="21" t="n"/>
      <c r="D22" s="21" t="n"/>
      <c r="E22" s="21" t="n"/>
      <c r="F22" s="21" t="n"/>
      <c r="G22" s="21" t="n"/>
      <c r="H22" s="35" t="n"/>
      <c r="I22" s="35" t="n"/>
      <c r="J22" s="35" t="n"/>
      <c r="K22" s="35" t="n"/>
      <c r="L22" s="35" t="n"/>
      <c r="M22" s="35" t="n"/>
      <c r="N22" s="35" t="n"/>
      <c r="O22" s="35" t="n"/>
      <c r="P22" s="35" t="n"/>
      <c r="Q22" s="35" t="n"/>
      <c r="R22" s="35" t="n"/>
      <c r="S22" s="35" t="n"/>
      <c r="T22" s="29">
        <f>IF(A22="","",COUNTIF(H22:S22,"X"))</f>
        <v/>
      </c>
      <c r="U22" s="31" t="n"/>
      <c r="V22" s="21" t="n"/>
      <c r="W22" s="21" t="n"/>
    </row>
    <row r="23" ht="20" customHeight="1">
      <c r="A23" s="21" t="n"/>
      <c r="B23" s="21" t="n"/>
      <c r="C23" s="21" t="n"/>
      <c r="D23" s="21" t="n"/>
      <c r="E23" s="21" t="n"/>
      <c r="F23" s="21" t="n"/>
      <c r="G23" s="21" t="n"/>
      <c r="H23" s="35" t="n"/>
      <c r="I23" s="35" t="n"/>
      <c r="J23" s="35" t="n"/>
      <c r="K23" s="35" t="n"/>
      <c r="L23" s="35" t="n"/>
      <c r="M23" s="35" t="n"/>
      <c r="N23" s="35" t="n"/>
      <c r="O23" s="35" t="n"/>
      <c r="P23" s="35" t="n"/>
      <c r="Q23" s="35" t="n"/>
      <c r="R23" s="35" t="n"/>
      <c r="S23" s="35" t="n"/>
      <c r="T23" s="29">
        <f>IF(A23="","",COUNTIF(H23:S23,"X"))</f>
        <v/>
      </c>
      <c r="U23" s="31" t="n"/>
      <c r="V23" s="21" t="n"/>
      <c r="W23" s="21" t="n"/>
    </row>
    <row r="24" ht="20" customHeight="1">
      <c r="A24" s="21" t="n"/>
      <c r="B24" s="21" t="n"/>
      <c r="C24" s="21" t="n"/>
      <c r="D24" s="21" t="n"/>
      <c r="E24" s="21" t="n"/>
      <c r="F24" s="21" t="n"/>
      <c r="G24" s="21" t="n"/>
      <c r="H24" s="35" t="n"/>
      <c r="I24" s="35" t="n"/>
      <c r="J24" s="35" t="n"/>
      <c r="K24" s="35" t="n"/>
      <c r="L24" s="35" t="n"/>
      <c r="M24" s="35" t="n"/>
      <c r="N24" s="35" t="n"/>
      <c r="O24" s="35" t="n"/>
      <c r="P24" s="35" t="n"/>
      <c r="Q24" s="35" t="n"/>
      <c r="R24" s="35" t="n"/>
      <c r="S24" s="35" t="n"/>
      <c r="T24" s="29">
        <f>IF(A24="","",COUNTIF(H24:S24,"X"))</f>
        <v/>
      </c>
      <c r="U24" s="31" t="n"/>
      <c r="V24" s="21" t="n"/>
      <c r="W24" s="21" t="n"/>
    </row>
    <row r="25" ht="20" customHeight="1">
      <c r="A25" s="21" t="n"/>
      <c r="B25" s="21" t="n"/>
      <c r="C25" s="21" t="n"/>
      <c r="D25" s="21" t="n"/>
      <c r="E25" s="21" t="n"/>
      <c r="F25" s="21" t="n"/>
      <c r="G25" s="21" t="n"/>
      <c r="H25" s="35" t="n"/>
      <c r="I25" s="35" t="n"/>
      <c r="J25" s="35" t="n"/>
      <c r="K25" s="35" t="n"/>
      <c r="L25" s="35" t="n"/>
      <c r="M25" s="35" t="n"/>
      <c r="N25" s="35" t="n"/>
      <c r="O25" s="35" t="n"/>
      <c r="P25" s="35" t="n"/>
      <c r="Q25" s="35" t="n"/>
      <c r="R25" s="35" t="n"/>
      <c r="S25" s="35" t="n"/>
      <c r="T25" s="29">
        <f>IF(A25="","",COUNTIF(H25:S25,"X"))</f>
        <v/>
      </c>
      <c r="U25" s="31" t="n"/>
      <c r="V25" s="21" t="n"/>
      <c r="W25" s="21" t="n"/>
    </row>
    <row r="26" ht="20" customHeight="1">
      <c r="A26" s="21" t="n"/>
      <c r="B26" s="21" t="n"/>
      <c r="C26" s="21" t="n"/>
      <c r="D26" s="21" t="n"/>
      <c r="E26" s="21" t="n"/>
      <c r="F26" s="21" t="n"/>
      <c r="G26" s="21" t="n"/>
      <c r="H26" s="35" t="n"/>
      <c r="I26" s="35" t="n"/>
      <c r="J26" s="35" t="n"/>
      <c r="K26" s="35" t="n"/>
      <c r="L26" s="35" t="n"/>
      <c r="M26" s="35" t="n"/>
      <c r="N26" s="35" t="n"/>
      <c r="O26" s="35" t="n"/>
      <c r="P26" s="35" t="n"/>
      <c r="Q26" s="35" t="n"/>
      <c r="R26" s="35" t="n"/>
      <c r="S26" s="35" t="n"/>
      <c r="T26" s="29">
        <f>IF(A26="","",COUNTIF(H26:S26,"X"))</f>
        <v/>
      </c>
      <c r="U26" s="31" t="n"/>
      <c r="V26" s="21" t="n"/>
      <c r="W26" s="21" t="n"/>
    </row>
    <row r="27" ht="20" customHeight="1">
      <c r="A27" s="21" t="n"/>
      <c r="B27" s="21" t="n"/>
      <c r="C27" s="21" t="n"/>
      <c r="D27" s="21" t="n"/>
      <c r="E27" s="21" t="n"/>
      <c r="F27" s="21" t="n"/>
      <c r="G27" s="21" t="n"/>
      <c r="H27" s="35" t="n"/>
      <c r="I27" s="35" t="n"/>
      <c r="J27" s="35" t="n"/>
      <c r="K27" s="35" t="n"/>
      <c r="L27" s="35" t="n"/>
      <c r="M27" s="35" t="n"/>
      <c r="N27" s="35" t="n"/>
      <c r="O27" s="35" t="n"/>
      <c r="P27" s="35" t="n"/>
      <c r="Q27" s="35" t="n"/>
      <c r="R27" s="35" t="n"/>
      <c r="S27" s="35" t="n"/>
      <c r="T27" s="29">
        <f>IF(A27="","",COUNTIF(H27:S27,"X"))</f>
        <v/>
      </c>
      <c r="U27" s="31" t="n"/>
      <c r="V27" s="21" t="n"/>
      <c r="W27" s="21" t="n"/>
    </row>
    <row r="28" ht="20" customHeight="1">
      <c r="A28" s="21" t="n"/>
      <c r="B28" s="21" t="n"/>
      <c r="C28" s="21" t="n"/>
      <c r="D28" s="21" t="n"/>
      <c r="E28" s="21" t="n"/>
      <c r="F28" s="21" t="n"/>
      <c r="G28" s="21" t="n"/>
      <c r="H28" s="35" t="n"/>
      <c r="I28" s="35" t="n"/>
      <c r="J28" s="35" t="n"/>
      <c r="K28" s="35" t="n"/>
      <c r="L28" s="35" t="n"/>
      <c r="M28" s="35" t="n"/>
      <c r="N28" s="35" t="n"/>
      <c r="O28" s="35" t="n"/>
      <c r="P28" s="35" t="n"/>
      <c r="Q28" s="35" t="n"/>
      <c r="R28" s="35" t="n"/>
      <c r="S28" s="35" t="n"/>
      <c r="T28" s="29">
        <f>IF(A28="","",COUNTIF(H28:S28,"X"))</f>
        <v/>
      </c>
      <c r="U28" s="31" t="n"/>
      <c r="V28" s="21" t="n"/>
      <c r="W28" s="21" t="n"/>
    </row>
    <row r="29" ht="20" customHeight="1">
      <c r="A29" s="21" t="n"/>
      <c r="B29" s="21" t="n"/>
      <c r="C29" s="21" t="n"/>
      <c r="D29" s="21" t="n"/>
      <c r="E29" s="21" t="n"/>
      <c r="F29" s="21" t="n"/>
      <c r="G29" s="21" t="n"/>
      <c r="H29" s="35" t="n"/>
      <c r="I29" s="35" t="n"/>
      <c r="J29" s="35" t="n"/>
      <c r="K29" s="35" t="n"/>
      <c r="L29" s="35" t="n"/>
      <c r="M29" s="35" t="n"/>
      <c r="N29" s="35" t="n"/>
      <c r="O29" s="35" t="n"/>
      <c r="P29" s="35" t="n"/>
      <c r="Q29" s="35" t="n"/>
      <c r="R29" s="35" t="n"/>
      <c r="S29" s="35" t="n"/>
      <c r="T29" s="29">
        <f>IF(A29="","",COUNTIF(H29:S29,"X"))</f>
        <v/>
      </c>
      <c r="U29" s="31" t="n"/>
      <c r="V29" s="21" t="n"/>
      <c r="W29" s="21" t="n"/>
    </row>
    <row r="30" ht="20" customHeight="1">
      <c r="A30" s="21" t="n"/>
      <c r="B30" s="21" t="n"/>
      <c r="C30" s="21" t="n"/>
      <c r="D30" s="21" t="n"/>
      <c r="E30" s="21" t="n"/>
      <c r="F30" s="21" t="n"/>
      <c r="G30" s="21" t="n"/>
      <c r="H30" s="35" t="n"/>
      <c r="I30" s="35" t="n"/>
      <c r="J30" s="35" t="n"/>
      <c r="K30" s="35" t="n"/>
      <c r="L30" s="35" t="n"/>
      <c r="M30" s="35" t="n"/>
      <c r="N30" s="35" t="n"/>
      <c r="O30" s="35" t="n"/>
      <c r="P30" s="35" t="n"/>
      <c r="Q30" s="35" t="n"/>
      <c r="R30" s="35" t="n"/>
      <c r="S30" s="35" t="n"/>
      <c r="T30" s="29">
        <f>IF(A30="","",COUNTIF(H30:S30,"X"))</f>
        <v/>
      </c>
      <c r="U30" s="31" t="n"/>
      <c r="V30" s="21" t="n"/>
      <c r="W30" s="21" t="n"/>
    </row>
    <row r="31" ht="20" customHeight="1">
      <c r="A31" s="21" t="n"/>
      <c r="B31" s="21" t="n"/>
      <c r="C31" s="21" t="n"/>
      <c r="D31" s="21" t="n"/>
      <c r="E31" s="21" t="n"/>
      <c r="F31" s="21" t="n"/>
      <c r="G31" s="21" t="n"/>
      <c r="H31" s="35" t="n"/>
      <c r="I31" s="35" t="n"/>
      <c r="J31" s="35" t="n"/>
      <c r="K31" s="35" t="n"/>
      <c r="L31" s="35" t="n"/>
      <c r="M31" s="35" t="n"/>
      <c r="N31" s="35" t="n"/>
      <c r="O31" s="35" t="n"/>
      <c r="P31" s="35" t="n"/>
      <c r="Q31" s="35" t="n"/>
      <c r="R31" s="35" t="n"/>
      <c r="S31" s="35" t="n"/>
      <c r="T31" s="29">
        <f>IF(A31="","",COUNTIF(H31:S31,"X"))</f>
        <v/>
      </c>
      <c r="U31" s="31" t="n"/>
      <c r="V31" s="21" t="n"/>
      <c r="W31" s="21" t="n"/>
    </row>
    <row r="32" ht="20" customHeight="1">
      <c r="A32" s="21" t="n"/>
      <c r="B32" s="21" t="n"/>
      <c r="C32" s="21" t="n"/>
      <c r="D32" s="21" t="n"/>
      <c r="E32" s="21" t="n"/>
      <c r="F32" s="21" t="n"/>
      <c r="G32" s="21" t="n"/>
      <c r="H32" s="35" t="n"/>
      <c r="I32" s="35" t="n"/>
      <c r="J32" s="35" t="n"/>
      <c r="K32" s="35" t="n"/>
      <c r="L32" s="35" t="n"/>
      <c r="M32" s="35" t="n"/>
      <c r="N32" s="35" t="n"/>
      <c r="O32" s="35" t="n"/>
      <c r="P32" s="35" t="n"/>
      <c r="Q32" s="35" t="n"/>
      <c r="R32" s="35" t="n"/>
      <c r="S32" s="35" t="n"/>
      <c r="T32" s="29">
        <f>IF(A32="","",COUNTIF(H32:S32,"X"))</f>
        <v/>
      </c>
      <c r="U32" s="31" t="n"/>
      <c r="V32" s="21" t="n"/>
      <c r="W32" s="21" t="n"/>
    </row>
    <row r="33" ht="20" customHeight="1">
      <c r="A33" s="21" t="n"/>
      <c r="B33" s="21" t="n"/>
      <c r="C33" s="21" t="n"/>
      <c r="D33" s="21" t="n"/>
      <c r="E33" s="21" t="n"/>
      <c r="F33" s="21" t="n"/>
      <c r="G33" s="21" t="n"/>
      <c r="H33" s="35" t="n"/>
      <c r="I33" s="35" t="n"/>
      <c r="J33" s="35" t="n"/>
      <c r="K33" s="35" t="n"/>
      <c r="L33" s="35" t="n"/>
      <c r="M33" s="35" t="n"/>
      <c r="N33" s="35" t="n"/>
      <c r="O33" s="35" t="n"/>
      <c r="P33" s="35" t="n"/>
      <c r="Q33" s="35" t="n"/>
      <c r="R33" s="35" t="n"/>
      <c r="S33" s="35" t="n"/>
      <c r="T33" s="29">
        <f>IF(A33="","",COUNTIF(H33:S33,"X"))</f>
        <v/>
      </c>
      <c r="U33" s="31" t="n"/>
      <c r="V33" s="21" t="n"/>
      <c r="W33" s="21" t="n"/>
    </row>
    <row r="34" ht="20" customHeight="1">
      <c r="A34" s="21" t="n"/>
      <c r="B34" s="21" t="n"/>
      <c r="C34" s="21" t="n"/>
      <c r="D34" s="21" t="n"/>
      <c r="E34" s="21" t="n"/>
      <c r="F34" s="21" t="n"/>
      <c r="G34" s="21" t="n"/>
      <c r="H34" s="35" t="n"/>
      <c r="I34" s="35" t="n"/>
      <c r="J34" s="35" t="n"/>
      <c r="K34" s="35" t="n"/>
      <c r="L34" s="35" t="n"/>
      <c r="M34" s="35" t="n"/>
      <c r="N34" s="35" t="n"/>
      <c r="O34" s="35" t="n"/>
      <c r="P34" s="35" t="n"/>
      <c r="Q34" s="35" t="n"/>
      <c r="R34" s="35" t="n"/>
      <c r="S34" s="35" t="n"/>
      <c r="T34" s="29">
        <f>IF(A34="","",COUNTIF(H34:S34,"X"))</f>
        <v/>
      </c>
      <c r="U34" s="31" t="n"/>
      <c r="V34" s="21" t="n"/>
      <c r="W34" s="21" t="n"/>
    </row>
    <row r="35" ht="20" customHeight="1">
      <c r="A35" s="21" t="n"/>
      <c r="B35" s="21" t="n"/>
      <c r="C35" s="21" t="n"/>
      <c r="D35" s="21" t="n"/>
      <c r="E35" s="21" t="n"/>
      <c r="F35" s="21" t="n"/>
      <c r="G35" s="21" t="n"/>
      <c r="H35" s="35" t="n"/>
      <c r="I35" s="35" t="n"/>
      <c r="J35" s="35" t="n"/>
      <c r="K35" s="35" t="n"/>
      <c r="L35" s="35" t="n"/>
      <c r="M35" s="35" t="n"/>
      <c r="N35" s="35" t="n"/>
      <c r="O35" s="35" t="n"/>
      <c r="P35" s="35" t="n"/>
      <c r="Q35" s="35" t="n"/>
      <c r="R35" s="35" t="n"/>
      <c r="S35" s="35" t="n"/>
      <c r="T35" s="29">
        <f>IF(A35="","",COUNTIF(H35:S35,"X"))</f>
        <v/>
      </c>
      <c r="U35" s="31" t="n"/>
      <c r="V35" s="21" t="n"/>
      <c r="W35" s="21" t="n"/>
    </row>
    <row r="36" ht="20" customHeight="1">
      <c r="A36" s="21" t="n"/>
      <c r="B36" s="21" t="n"/>
      <c r="C36" s="21" t="n"/>
      <c r="D36" s="21" t="n"/>
      <c r="E36" s="21" t="n"/>
      <c r="F36" s="21" t="n"/>
      <c r="G36" s="21" t="n"/>
      <c r="H36" s="35" t="n"/>
      <c r="I36" s="35" t="n"/>
      <c r="J36" s="35" t="n"/>
      <c r="K36" s="35" t="n"/>
      <c r="L36" s="35" t="n"/>
      <c r="M36" s="35" t="n"/>
      <c r="N36" s="35" t="n"/>
      <c r="O36" s="35" t="n"/>
      <c r="P36" s="35" t="n"/>
      <c r="Q36" s="35" t="n"/>
      <c r="R36" s="35" t="n"/>
      <c r="S36" s="35" t="n"/>
      <c r="T36" s="29">
        <f>IF(A36="","",COUNTIF(H36:S36,"X"))</f>
        <v/>
      </c>
      <c r="U36" s="31" t="n"/>
      <c r="V36" s="21" t="n"/>
      <c r="W36" s="21" t="n"/>
    </row>
    <row r="37" ht="20" customHeight="1">
      <c r="A37" s="21" t="n"/>
      <c r="B37" s="21" t="n"/>
      <c r="C37" s="21" t="n"/>
      <c r="D37" s="21" t="n"/>
      <c r="E37" s="21" t="n"/>
      <c r="F37" s="21" t="n"/>
      <c r="G37" s="21" t="n"/>
      <c r="H37" s="35" t="n"/>
      <c r="I37" s="35" t="n"/>
      <c r="J37" s="35" t="n"/>
      <c r="K37" s="35" t="n"/>
      <c r="L37" s="35" t="n"/>
      <c r="M37" s="35" t="n"/>
      <c r="N37" s="35" t="n"/>
      <c r="O37" s="35" t="n"/>
      <c r="P37" s="35" t="n"/>
      <c r="Q37" s="35" t="n"/>
      <c r="R37" s="35" t="n"/>
      <c r="S37" s="35" t="n"/>
      <c r="T37" s="29">
        <f>IF(A37="","",COUNTIF(H37:S37,"X"))</f>
        <v/>
      </c>
      <c r="U37" s="31" t="n"/>
      <c r="V37" s="21" t="n"/>
      <c r="W37" s="21" t="n"/>
    </row>
    <row r="38" ht="20" customHeight="1">
      <c r="A38" s="21" t="n"/>
      <c r="B38" s="21" t="n"/>
      <c r="C38" s="21" t="n"/>
      <c r="D38" s="21" t="n"/>
      <c r="E38" s="21" t="n"/>
      <c r="F38" s="21" t="n"/>
      <c r="G38" s="21" t="n"/>
      <c r="H38" s="35" t="n"/>
      <c r="I38" s="35" t="n"/>
      <c r="J38" s="35" t="n"/>
      <c r="K38" s="35" t="n"/>
      <c r="L38" s="35" t="n"/>
      <c r="M38" s="35" t="n"/>
      <c r="N38" s="35" t="n"/>
      <c r="O38" s="35" t="n"/>
      <c r="P38" s="35" t="n"/>
      <c r="Q38" s="35" t="n"/>
      <c r="R38" s="35" t="n"/>
      <c r="S38" s="35" t="n"/>
      <c r="T38" s="29">
        <f>IF(A38="","",COUNTIF(H38:S38,"X"))</f>
        <v/>
      </c>
      <c r="U38" s="31" t="n"/>
      <c r="V38" s="21" t="n"/>
      <c r="W38" s="21" t="n"/>
    </row>
    <row r="39" ht="20" customHeight="1">
      <c r="A39" s="21" t="n"/>
      <c r="B39" s="21" t="n"/>
      <c r="C39" s="21" t="n"/>
      <c r="D39" s="21" t="n"/>
      <c r="E39" s="21" t="n"/>
      <c r="F39" s="21" t="n"/>
      <c r="G39" s="21" t="n"/>
      <c r="H39" s="35" t="n"/>
      <c r="I39" s="35" t="n"/>
      <c r="J39" s="35" t="n"/>
      <c r="K39" s="35" t="n"/>
      <c r="L39" s="35" t="n"/>
      <c r="M39" s="35" t="n"/>
      <c r="N39" s="35" t="n"/>
      <c r="O39" s="35" t="n"/>
      <c r="P39" s="35" t="n"/>
      <c r="Q39" s="35" t="n"/>
      <c r="R39" s="35" t="n"/>
      <c r="S39" s="35" t="n"/>
      <c r="T39" s="29">
        <f>IF(A39="","",COUNTIF(H39:S39,"X"))</f>
        <v/>
      </c>
      <c r="U39" s="31" t="n"/>
      <c r="V39" s="21" t="n"/>
      <c r="W39" s="21" t="n"/>
    </row>
    <row r="40" ht="20" customHeight="1">
      <c r="A40" s="21" t="n"/>
      <c r="B40" s="21" t="n"/>
      <c r="C40" s="21" t="n"/>
      <c r="D40" s="21" t="n"/>
      <c r="E40" s="21" t="n"/>
      <c r="F40" s="21" t="n"/>
      <c r="G40" s="21" t="n"/>
      <c r="H40" s="35" t="n"/>
      <c r="I40" s="35" t="n"/>
      <c r="J40" s="35" t="n"/>
      <c r="K40" s="35" t="n"/>
      <c r="L40" s="35" t="n"/>
      <c r="M40" s="35" t="n"/>
      <c r="N40" s="35" t="n"/>
      <c r="O40" s="35" t="n"/>
      <c r="P40" s="35" t="n"/>
      <c r="Q40" s="35" t="n"/>
      <c r="R40" s="35" t="n"/>
      <c r="S40" s="35" t="n"/>
      <c r="T40" s="29">
        <f>IF(A40="","",COUNTIF(H40:S40,"X"))</f>
        <v/>
      </c>
      <c r="U40" s="31" t="n"/>
      <c r="V40" s="21" t="n"/>
      <c r="W40" s="21" t="n"/>
    </row>
    <row r="41" ht="20" customHeight="1">
      <c r="A41" s="21" t="n"/>
      <c r="B41" s="21" t="n"/>
      <c r="C41" s="21" t="n"/>
      <c r="D41" s="21" t="n"/>
      <c r="E41" s="21" t="n"/>
      <c r="F41" s="21" t="n"/>
      <c r="G41" s="21" t="n"/>
      <c r="H41" s="35" t="n"/>
      <c r="I41" s="35" t="n"/>
      <c r="J41" s="35" t="n"/>
      <c r="K41" s="35" t="n"/>
      <c r="L41" s="35" t="n"/>
      <c r="M41" s="35" t="n"/>
      <c r="N41" s="35" t="n"/>
      <c r="O41" s="35" t="n"/>
      <c r="P41" s="35" t="n"/>
      <c r="Q41" s="35" t="n"/>
      <c r="R41" s="35" t="n"/>
      <c r="S41" s="35" t="n"/>
      <c r="T41" s="29">
        <f>IF(A41="","",COUNTIF(H41:S41,"X"))</f>
        <v/>
      </c>
      <c r="U41" s="31" t="n"/>
      <c r="V41" s="21" t="n"/>
      <c r="W41" s="21" t="n"/>
    </row>
    <row r="42" ht="20" customHeight="1">
      <c r="A42" s="21" t="n"/>
      <c r="B42" s="21" t="n"/>
      <c r="C42" s="21" t="n"/>
      <c r="D42" s="21" t="n"/>
      <c r="E42" s="21" t="n"/>
      <c r="F42" s="21" t="n"/>
      <c r="G42" s="21" t="n"/>
      <c r="H42" s="35" t="n"/>
      <c r="I42" s="35" t="n"/>
      <c r="J42" s="35" t="n"/>
      <c r="K42" s="35" t="n"/>
      <c r="L42" s="35" t="n"/>
      <c r="M42" s="35" t="n"/>
      <c r="N42" s="35" t="n"/>
      <c r="O42" s="35" t="n"/>
      <c r="P42" s="35" t="n"/>
      <c r="Q42" s="35" t="n"/>
      <c r="R42" s="35" t="n"/>
      <c r="S42" s="35" t="n"/>
      <c r="T42" s="29">
        <f>IF(A42="","",COUNTIF(H42:S42,"X"))</f>
        <v/>
      </c>
      <c r="U42" s="31" t="n"/>
      <c r="V42" s="21" t="n"/>
      <c r="W42" s="21" t="n"/>
    </row>
    <row r="43" ht="20" customHeight="1">
      <c r="A43" s="21" t="n"/>
      <c r="B43" s="21" t="n"/>
      <c r="C43" s="21" t="n"/>
      <c r="D43" s="21" t="n"/>
      <c r="E43" s="21" t="n"/>
      <c r="F43" s="21" t="n"/>
      <c r="G43" s="21" t="n"/>
      <c r="H43" s="35" t="n"/>
      <c r="I43" s="35" t="n"/>
      <c r="J43" s="35" t="n"/>
      <c r="K43" s="35" t="n"/>
      <c r="L43" s="35" t="n"/>
      <c r="M43" s="35" t="n"/>
      <c r="N43" s="35" t="n"/>
      <c r="O43" s="35" t="n"/>
      <c r="P43" s="35" t="n"/>
      <c r="Q43" s="35" t="n"/>
      <c r="R43" s="35" t="n"/>
      <c r="S43" s="35" t="n"/>
      <c r="T43" s="29">
        <f>IF(A43="","",COUNTIF(H43:S43,"X"))</f>
        <v/>
      </c>
      <c r="U43" s="31" t="n"/>
      <c r="V43" s="21" t="n"/>
      <c r="W43" s="21" t="n"/>
    </row>
    <row r="44" ht="20" customHeight="1">
      <c r="A44" s="21" t="n"/>
      <c r="B44" s="21" t="n"/>
      <c r="C44" s="21" t="n"/>
      <c r="D44" s="21" t="n"/>
      <c r="E44" s="21" t="n"/>
      <c r="F44" s="21" t="n"/>
      <c r="G44" s="21" t="n"/>
      <c r="H44" s="35" t="n"/>
      <c r="I44" s="35" t="n"/>
      <c r="J44" s="35" t="n"/>
      <c r="K44" s="35" t="n"/>
      <c r="L44" s="35" t="n"/>
      <c r="M44" s="35" t="n"/>
      <c r="N44" s="35" t="n"/>
      <c r="O44" s="35" t="n"/>
      <c r="P44" s="35" t="n"/>
      <c r="Q44" s="35" t="n"/>
      <c r="R44" s="35" t="n"/>
      <c r="S44" s="35" t="n"/>
      <c r="T44" s="29">
        <f>IF(A44="","",COUNTIF(H44:S44,"X"))</f>
        <v/>
      </c>
      <c r="U44" s="31" t="n"/>
      <c r="V44" s="21" t="n"/>
      <c r="W44" s="21" t="n"/>
    </row>
    <row r="45" ht="20" customHeight="1">
      <c r="A45" s="21" t="n"/>
      <c r="B45" s="21" t="n"/>
      <c r="C45" s="21" t="n"/>
      <c r="D45" s="21" t="n"/>
      <c r="E45" s="21" t="n"/>
      <c r="F45" s="21" t="n"/>
      <c r="G45" s="21" t="n"/>
      <c r="H45" s="35" t="n"/>
      <c r="I45" s="35" t="n"/>
      <c r="J45" s="35" t="n"/>
      <c r="K45" s="35" t="n"/>
      <c r="L45" s="35" t="n"/>
      <c r="M45" s="35" t="n"/>
      <c r="N45" s="35" t="n"/>
      <c r="O45" s="35" t="n"/>
      <c r="P45" s="35" t="n"/>
      <c r="Q45" s="35" t="n"/>
      <c r="R45" s="35" t="n"/>
      <c r="S45" s="35" t="n"/>
      <c r="T45" s="29">
        <f>IF(A45="","",COUNTIF(H45:S45,"X"))</f>
        <v/>
      </c>
      <c r="U45" s="31" t="n"/>
      <c r="V45" s="21" t="n"/>
      <c r="W45" s="21" t="n"/>
    </row>
    <row r="46" ht="20" customHeight="1">
      <c r="A46" s="21" t="n"/>
      <c r="B46" s="21" t="n"/>
      <c r="C46" s="21" t="n"/>
      <c r="D46" s="21" t="n"/>
      <c r="E46" s="21" t="n"/>
      <c r="F46" s="21" t="n"/>
      <c r="G46" s="21" t="n"/>
      <c r="H46" s="35" t="n"/>
      <c r="I46" s="35" t="n"/>
      <c r="J46" s="35" t="n"/>
      <c r="K46" s="35" t="n"/>
      <c r="L46" s="35" t="n"/>
      <c r="M46" s="35" t="n"/>
      <c r="N46" s="35" t="n"/>
      <c r="O46" s="35" t="n"/>
      <c r="P46" s="35" t="n"/>
      <c r="Q46" s="35" t="n"/>
      <c r="R46" s="35" t="n"/>
      <c r="S46" s="35" t="n"/>
      <c r="T46" s="29">
        <f>IF(A46="","",COUNTIF(H46:S46,"X"))</f>
        <v/>
      </c>
      <c r="U46" s="31" t="n"/>
      <c r="V46" s="21" t="n"/>
      <c r="W46" s="21" t="n"/>
    </row>
    <row r="47" ht="20" customHeight="1">
      <c r="A47" s="21" t="n"/>
      <c r="B47" s="21" t="n"/>
      <c r="C47" s="21" t="n"/>
      <c r="D47" s="21" t="n"/>
      <c r="E47" s="21" t="n"/>
      <c r="F47" s="21" t="n"/>
      <c r="G47" s="21" t="n"/>
      <c r="H47" s="35" t="n"/>
      <c r="I47" s="35" t="n"/>
      <c r="J47" s="35" t="n"/>
      <c r="K47" s="35" t="n"/>
      <c r="L47" s="35" t="n"/>
      <c r="M47" s="35" t="n"/>
      <c r="N47" s="35" t="n"/>
      <c r="O47" s="35" t="n"/>
      <c r="P47" s="35" t="n"/>
      <c r="Q47" s="35" t="n"/>
      <c r="R47" s="35" t="n"/>
      <c r="S47" s="35" t="n"/>
      <c r="T47" s="29">
        <f>IF(A47="","",COUNTIF(H47:S47,"X"))</f>
        <v/>
      </c>
      <c r="U47" s="31" t="n"/>
      <c r="V47" s="21" t="n"/>
      <c r="W47" s="21" t="n"/>
    </row>
    <row r="48" ht="20" customHeight="1">
      <c r="A48" s="21" t="n"/>
      <c r="B48" s="21" t="n"/>
      <c r="C48" s="21" t="n"/>
      <c r="D48" s="21" t="n"/>
      <c r="E48" s="21" t="n"/>
      <c r="F48" s="21" t="n"/>
      <c r="G48" s="21" t="n"/>
      <c r="H48" s="35" t="n"/>
      <c r="I48" s="35" t="n"/>
      <c r="J48" s="35" t="n"/>
      <c r="K48" s="35" t="n"/>
      <c r="L48" s="35" t="n"/>
      <c r="M48" s="35" t="n"/>
      <c r="N48" s="35" t="n"/>
      <c r="O48" s="35" t="n"/>
      <c r="P48" s="35" t="n"/>
      <c r="Q48" s="35" t="n"/>
      <c r="R48" s="35" t="n"/>
      <c r="S48" s="35" t="n"/>
      <c r="T48" s="29">
        <f>IF(A48="","",COUNTIF(H48:S48,"X"))</f>
        <v/>
      </c>
      <c r="U48" s="31" t="n"/>
      <c r="V48" s="21" t="n"/>
      <c r="W48" s="21" t="n"/>
    </row>
    <row r="49" ht="20" customHeight="1">
      <c r="A49" s="21" t="n"/>
      <c r="B49" s="21" t="n"/>
      <c r="C49" s="21" t="n"/>
      <c r="D49" s="21" t="n"/>
      <c r="E49" s="21" t="n"/>
      <c r="F49" s="21" t="n"/>
      <c r="G49" s="21" t="n"/>
      <c r="H49" s="35" t="n"/>
      <c r="I49" s="35" t="n"/>
      <c r="J49" s="35" t="n"/>
      <c r="K49" s="35" t="n"/>
      <c r="L49" s="35" t="n"/>
      <c r="M49" s="35" t="n"/>
      <c r="N49" s="35" t="n"/>
      <c r="O49" s="35" t="n"/>
      <c r="P49" s="35" t="n"/>
      <c r="Q49" s="35" t="n"/>
      <c r="R49" s="35" t="n"/>
      <c r="S49" s="35" t="n"/>
      <c r="T49" s="29">
        <f>IF(A49="","",COUNTIF(H49:S49,"X"))</f>
        <v/>
      </c>
      <c r="U49" s="31" t="n"/>
      <c r="V49" s="21" t="n"/>
      <c r="W49" s="21" t="n"/>
    </row>
    <row r="50" ht="20" customHeight="1">
      <c r="A50" s="21" t="n"/>
      <c r="B50" s="21" t="n"/>
      <c r="C50" s="21" t="n"/>
      <c r="D50" s="21" t="n"/>
      <c r="E50" s="21" t="n"/>
      <c r="F50" s="21" t="n"/>
      <c r="G50" s="21" t="n"/>
      <c r="H50" s="35" t="n"/>
      <c r="I50" s="35" t="n"/>
      <c r="J50" s="35" t="n"/>
      <c r="K50" s="35" t="n"/>
      <c r="L50" s="35" t="n"/>
      <c r="M50" s="35" t="n"/>
      <c r="N50" s="35" t="n"/>
      <c r="O50" s="35" t="n"/>
      <c r="P50" s="35" t="n"/>
      <c r="Q50" s="35" t="n"/>
      <c r="R50" s="35" t="n"/>
      <c r="S50" s="35" t="n"/>
      <c r="T50" s="29">
        <f>IF(A50="","",COUNTIF(H50:S50,"X"))</f>
        <v/>
      </c>
      <c r="U50" s="31" t="n"/>
      <c r="V50" s="21" t="n"/>
      <c r="W50" s="21" t="n"/>
    </row>
    <row r="51" ht="20" customHeight="1">
      <c r="A51" s="21" t="n"/>
      <c r="B51" s="21" t="n"/>
      <c r="C51" s="21" t="n"/>
      <c r="D51" s="21" t="n"/>
      <c r="E51" s="21" t="n"/>
      <c r="F51" s="21" t="n"/>
      <c r="G51" s="21" t="n"/>
      <c r="H51" s="35" t="n"/>
      <c r="I51" s="35" t="n"/>
      <c r="J51" s="35" t="n"/>
      <c r="K51" s="35" t="n"/>
      <c r="L51" s="35" t="n"/>
      <c r="M51" s="35" t="n"/>
      <c r="N51" s="35" t="n"/>
      <c r="O51" s="35" t="n"/>
      <c r="P51" s="35" t="n"/>
      <c r="Q51" s="35" t="n"/>
      <c r="R51" s="35" t="n"/>
      <c r="S51" s="35" t="n"/>
      <c r="T51" s="29">
        <f>IF(A51="","",COUNTIF(H51:S51,"X"))</f>
        <v/>
      </c>
      <c r="U51" s="31" t="n"/>
      <c r="V51" s="21" t="n"/>
      <c r="W51" s="21" t="n"/>
    </row>
    <row r="52" ht="20" customHeight="1">
      <c r="A52" s="21" t="n"/>
      <c r="B52" s="21" t="n"/>
      <c r="C52" s="21" t="n"/>
      <c r="D52" s="21" t="n"/>
      <c r="E52" s="21" t="n"/>
      <c r="F52" s="21" t="n"/>
      <c r="G52" s="21" t="n"/>
      <c r="H52" s="35" t="n"/>
      <c r="I52" s="35" t="n"/>
      <c r="J52" s="35" t="n"/>
      <c r="K52" s="35" t="n"/>
      <c r="L52" s="35" t="n"/>
      <c r="M52" s="35" t="n"/>
      <c r="N52" s="35" t="n"/>
      <c r="O52" s="35" t="n"/>
      <c r="P52" s="35" t="n"/>
      <c r="Q52" s="35" t="n"/>
      <c r="R52" s="35" t="n"/>
      <c r="S52" s="35" t="n"/>
      <c r="T52" s="29">
        <f>IF(A52="","",COUNTIF(H52:S52,"X"))</f>
        <v/>
      </c>
      <c r="U52" s="31" t="n"/>
      <c r="V52" s="21" t="n"/>
      <c r="W52" s="21" t="n"/>
    </row>
    <row r="53" ht="20" customHeight="1">
      <c r="A53" s="21" t="n"/>
      <c r="B53" s="21" t="n"/>
      <c r="C53" s="21" t="n"/>
      <c r="D53" s="21" t="n"/>
      <c r="E53" s="21" t="n"/>
      <c r="F53" s="21" t="n"/>
      <c r="G53" s="21" t="n"/>
      <c r="H53" s="35" t="n"/>
      <c r="I53" s="35" t="n"/>
      <c r="J53" s="35" t="n"/>
      <c r="K53" s="35" t="n"/>
      <c r="L53" s="35" t="n"/>
      <c r="M53" s="35" t="n"/>
      <c r="N53" s="35" t="n"/>
      <c r="O53" s="35" t="n"/>
      <c r="P53" s="35" t="n"/>
      <c r="Q53" s="35" t="n"/>
      <c r="R53" s="35" t="n"/>
      <c r="S53" s="35" t="n"/>
      <c r="T53" s="29">
        <f>IF(A53="","",COUNTIF(H53:S53,"X"))</f>
        <v/>
      </c>
      <c r="U53" s="31" t="n"/>
      <c r="V53" s="21" t="n"/>
      <c r="W53" s="21" t="n"/>
    </row>
    <row r="54" ht="20" customHeight="1">
      <c r="A54" s="21" t="n"/>
      <c r="B54" s="21" t="n"/>
      <c r="C54" s="21" t="n"/>
      <c r="D54" s="21" t="n"/>
      <c r="E54" s="21" t="n"/>
      <c r="F54" s="21" t="n"/>
      <c r="G54" s="21" t="n"/>
      <c r="H54" s="35" t="n"/>
      <c r="I54" s="35" t="n"/>
      <c r="J54" s="35" t="n"/>
      <c r="K54" s="35" t="n"/>
      <c r="L54" s="35" t="n"/>
      <c r="M54" s="35" t="n"/>
      <c r="N54" s="35" t="n"/>
      <c r="O54" s="35" t="n"/>
      <c r="P54" s="35" t="n"/>
      <c r="Q54" s="35" t="n"/>
      <c r="R54" s="35" t="n"/>
      <c r="S54" s="35" t="n"/>
      <c r="T54" s="29">
        <f>IF(A54="","",COUNTIF(H54:S54,"X"))</f>
        <v/>
      </c>
      <c r="U54" s="31" t="n"/>
      <c r="V54" s="21" t="n"/>
      <c r="W54" s="21" t="n"/>
    </row>
    <row r="55" ht="20" customHeight="1">
      <c r="A55" s="21" t="n"/>
      <c r="B55" s="21" t="n"/>
      <c r="C55" s="21" t="n"/>
      <c r="D55" s="21" t="n"/>
      <c r="E55" s="21" t="n"/>
      <c r="F55" s="21" t="n"/>
      <c r="G55" s="21" t="n"/>
      <c r="H55" s="35" t="n"/>
      <c r="I55" s="35" t="n"/>
      <c r="J55" s="35" t="n"/>
      <c r="K55" s="35" t="n"/>
      <c r="L55" s="35" t="n"/>
      <c r="M55" s="35" t="n"/>
      <c r="N55" s="35" t="n"/>
      <c r="O55" s="35" t="n"/>
      <c r="P55" s="35" t="n"/>
      <c r="Q55" s="35" t="n"/>
      <c r="R55" s="35" t="n"/>
      <c r="S55" s="35" t="n"/>
      <c r="T55" s="29">
        <f>IF(A55="","",COUNTIF(H55:S55,"X"))</f>
        <v/>
      </c>
      <c r="U55" s="31" t="n"/>
      <c r="V55" s="21" t="n"/>
      <c r="W55" s="21" t="n"/>
    </row>
    <row r="56" ht="20" customHeight="1">
      <c r="A56" s="21" t="n"/>
      <c r="B56" s="21" t="n"/>
      <c r="C56" s="21" t="n"/>
      <c r="D56" s="21" t="n"/>
      <c r="E56" s="21" t="n"/>
      <c r="F56" s="21" t="n"/>
      <c r="G56" s="21" t="n"/>
      <c r="H56" s="35" t="n"/>
      <c r="I56" s="35" t="n"/>
      <c r="J56" s="35" t="n"/>
      <c r="K56" s="35" t="n"/>
      <c r="L56" s="35" t="n"/>
      <c r="M56" s="35" t="n"/>
      <c r="N56" s="35" t="n"/>
      <c r="O56" s="35" t="n"/>
      <c r="P56" s="35" t="n"/>
      <c r="Q56" s="35" t="n"/>
      <c r="R56" s="35" t="n"/>
      <c r="S56" s="35" t="n"/>
      <c r="T56" s="29">
        <f>IF(A56="","",COUNTIF(H56:S56,"X"))</f>
        <v/>
      </c>
      <c r="U56" s="31" t="n"/>
      <c r="V56" s="21" t="n"/>
      <c r="W56" s="21" t="n"/>
    </row>
    <row r="57" ht="20" customHeight="1">
      <c r="A57" s="21" t="n"/>
      <c r="B57" s="21" t="n"/>
      <c r="C57" s="21" t="n"/>
      <c r="D57" s="21" t="n"/>
      <c r="E57" s="21" t="n"/>
      <c r="F57" s="21" t="n"/>
      <c r="G57" s="21" t="n"/>
      <c r="H57" s="35" t="n"/>
      <c r="I57" s="35" t="n"/>
      <c r="J57" s="35" t="n"/>
      <c r="K57" s="35" t="n"/>
      <c r="L57" s="35" t="n"/>
      <c r="M57" s="35" t="n"/>
      <c r="N57" s="35" t="n"/>
      <c r="O57" s="35" t="n"/>
      <c r="P57" s="35" t="n"/>
      <c r="Q57" s="35" t="n"/>
      <c r="R57" s="35" t="n"/>
      <c r="S57" s="35" t="n"/>
      <c r="T57" s="29">
        <f>IF(A57="","",COUNTIF(H57:S57,"X"))</f>
        <v/>
      </c>
      <c r="U57" s="31" t="n"/>
      <c r="V57" s="21" t="n"/>
      <c r="W57" s="21" t="n"/>
    </row>
    <row r="58" ht="20" customHeight="1">
      <c r="A58" s="21" t="n"/>
      <c r="B58" s="21" t="n"/>
      <c r="C58" s="21" t="n"/>
      <c r="D58" s="21" t="n"/>
      <c r="E58" s="21" t="n"/>
      <c r="F58" s="21" t="n"/>
      <c r="G58" s="21" t="n"/>
      <c r="H58" s="35" t="n"/>
      <c r="I58" s="35" t="n"/>
      <c r="J58" s="35" t="n"/>
      <c r="K58" s="35" t="n"/>
      <c r="L58" s="35" t="n"/>
      <c r="M58" s="35" t="n"/>
      <c r="N58" s="35" t="n"/>
      <c r="O58" s="35" t="n"/>
      <c r="P58" s="35" t="n"/>
      <c r="Q58" s="35" t="n"/>
      <c r="R58" s="35" t="n"/>
      <c r="S58" s="35" t="n"/>
      <c r="T58" s="29">
        <f>IF(A58="","",COUNTIF(H58:S58,"X"))</f>
        <v/>
      </c>
      <c r="U58" s="31" t="n"/>
      <c r="V58" s="21" t="n"/>
      <c r="W58" s="21" t="n"/>
    </row>
    <row r="59" ht="20" customHeight="1">
      <c r="A59" s="21" t="n"/>
      <c r="B59" s="21" t="n"/>
      <c r="C59" s="21" t="n"/>
      <c r="D59" s="21" t="n"/>
      <c r="E59" s="21" t="n"/>
      <c r="F59" s="21" t="n"/>
      <c r="G59" s="21" t="n"/>
      <c r="H59" s="35" t="n"/>
      <c r="I59" s="35" t="n"/>
      <c r="J59" s="35" t="n"/>
      <c r="K59" s="35" t="n"/>
      <c r="L59" s="35" t="n"/>
      <c r="M59" s="35" t="n"/>
      <c r="N59" s="35" t="n"/>
      <c r="O59" s="35" t="n"/>
      <c r="P59" s="35" t="n"/>
      <c r="Q59" s="35" t="n"/>
      <c r="R59" s="35" t="n"/>
      <c r="S59" s="35" t="n"/>
      <c r="T59" s="29">
        <f>IF(A59="","",COUNTIF(H59:S59,"X"))</f>
        <v/>
      </c>
      <c r="U59" s="31" t="n"/>
      <c r="V59" s="21" t="n"/>
      <c r="W59" s="21" t="n"/>
    </row>
    <row r="60" ht="20" customHeight="1">
      <c r="A60" s="21" t="n"/>
      <c r="B60" s="21" t="n"/>
      <c r="C60" s="21" t="n"/>
      <c r="D60" s="21" t="n"/>
      <c r="E60" s="21" t="n"/>
      <c r="F60" s="21" t="n"/>
      <c r="G60" s="21" t="n"/>
      <c r="H60" s="35" t="n"/>
      <c r="I60" s="35" t="n"/>
      <c r="J60" s="35" t="n"/>
      <c r="K60" s="35" t="n"/>
      <c r="L60" s="35" t="n"/>
      <c r="M60" s="35" t="n"/>
      <c r="N60" s="35" t="n"/>
      <c r="O60" s="35" t="n"/>
      <c r="P60" s="35" t="n"/>
      <c r="Q60" s="35" t="n"/>
      <c r="R60" s="35" t="n"/>
      <c r="S60" s="35" t="n"/>
      <c r="T60" s="29">
        <f>IF(A60="","",COUNTIF(H60:S60,"X"))</f>
        <v/>
      </c>
      <c r="U60" s="31" t="n"/>
      <c r="V60" s="21" t="n"/>
      <c r="W60" s="21" t="n"/>
    </row>
    <row r="61" ht="20" customHeight="1">
      <c r="A61" s="21" t="n"/>
      <c r="B61" s="21" t="n"/>
      <c r="C61" s="21" t="n"/>
      <c r="D61" s="21" t="n"/>
      <c r="E61" s="21" t="n"/>
      <c r="F61" s="21" t="n"/>
      <c r="G61" s="21" t="n"/>
      <c r="H61" s="35" t="n"/>
      <c r="I61" s="35" t="n"/>
      <c r="J61" s="35" t="n"/>
      <c r="K61" s="35" t="n"/>
      <c r="L61" s="35" t="n"/>
      <c r="M61" s="35" t="n"/>
      <c r="N61" s="35" t="n"/>
      <c r="O61" s="35" t="n"/>
      <c r="P61" s="35" t="n"/>
      <c r="Q61" s="35" t="n"/>
      <c r="R61" s="35" t="n"/>
      <c r="S61" s="35" t="n"/>
      <c r="T61" s="29">
        <f>IF(A61="","",COUNTIF(H61:S61,"X"))</f>
        <v/>
      </c>
      <c r="U61" s="31" t="n"/>
      <c r="V61" s="21" t="n"/>
      <c r="W61" s="21" t="n"/>
    </row>
    <row r="62" ht="20" customHeight="1">
      <c r="A62" s="21" t="n"/>
      <c r="B62" s="21" t="n"/>
      <c r="C62" s="21" t="n"/>
      <c r="D62" s="21" t="n"/>
      <c r="E62" s="21" t="n"/>
      <c r="F62" s="21" t="n"/>
      <c r="G62" s="21" t="n"/>
      <c r="H62" s="35" t="n"/>
      <c r="I62" s="35" t="n"/>
      <c r="J62" s="35" t="n"/>
      <c r="K62" s="35" t="n"/>
      <c r="L62" s="35" t="n"/>
      <c r="M62" s="35" t="n"/>
      <c r="N62" s="35" t="n"/>
      <c r="O62" s="35" t="n"/>
      <c r="P62" s="35" t="n"/>
      <c r="Q62" s="35" t="n"/>
      <c r="R62" s="35" t="n"/>
      <c r="S62" s="35" t="n"/>
      <c r="T62" s="29">
        <f>IF(A62="","",COUNTIF(H62:S62,"X"))</f>
        <v/>
      </c>
      <c r="U62" s="31" t="n"/>
      <c r="V62" s="21" t="n"/>
      <c r="W62" s="21" t="n"/>
    </row>
    <row r="63" ht="20" customHeight="1">
      <c r="A63" s="21" t="n"/>
      <c r="B63" s="21" t="n"/>
      <c r="C63" s="21" t="n"/>
      <c r="D63" s="21" t="n"/>
      <c r="E63" s="21" t="n"/>
      <c r="F63" s="21" t="n"/>
      <c r="G63" s="21" t="n"/>
      <c r="H63" s="35" t="n"/>
      <c r="I63" s="35" t="n"/>
      <c r="J63" s="35" t="n"/>
      <c r="K63" s="35" t="n"/>
      <c r="L63" s="35" t="n"/>
      <c r="M63" s="35" t="n"/>
      <c r="N63" s="35" t="n"/>
      <c r="O63" s="35" t="n"/>
      <c r="P63" s="35" t="n"/>
      <c r="Q63" s="35" t="n"/>
      <c r="R63" s="35" t="n"/>
      <c r="S63" s="35" t="n"/>
      <c r="T63" s="29">
        <f>IF(A63="","",COUNTIF(H63:S63,"X"))</f>
        <v/>
      </c>
      <c r="U63" s="31" t="n"/>
      <c r="V63" s="21" t="n"/>
      <c r="W63" s="21" t="n"/>
    </row>
    <row r="64" ht="20" customHeight="1">
      <c r="A64" s="21" t="n"/>
      <c r="B64" s="21" t="n"/>
      <c r="C64" s="21" t="n"/>
      <c r="D64" s="21" t="n"/>
      <c r="E64" s="21" t="n"/>
      <c r="F64" s="21" t="n"/>
      <c r="G64" s="21" t="n"/>
      <c r="H64" s="35" t="n"/>
      <c r="I64" s="35" t="n"/>
      <c r="J64" s="35" t="n"/>
      <c r="K64" s="35" t="n"/>
      <c r="L64" s="35" t="n"/>
      <c r="M64" s="35" t="n"/>
      <c r="N64" s="35" t="n"/>
      <c r="O64" s="35" t="n"/>
      <c r="P64" s="35" t="n"/>
      <c r="Q64" s="35" t="n"/>
      <c r="R64" s="35" t="n"/>
      <c r="S64" s="35" t="n"/>
      <c r="T64" s="29">
        <f>IF(A64="","",COUNTIF(H64:S64,"X"))</f>
        <v/>
      </c>
      <c r="U64" s="31" t="n"/>
      <c r="V64" s="21" t="n"/>
      <c r="W64" s="21" t="n"/>
    </row>
    <row r="65" ht="20" customHeight="1">
      <c r="A65" s="21" t="n"/>
      <c r="B65" s="21" t="n"/>
      <c r="C65" s="21" t="n"/>
      <c r="D65" s="21" t="n"/>
      <c r="E65" s="21" t="n"/>
      <c r="F65" s="21" t="n"/>
      <c r="G65" s="21" t="n"/>
      <c r="H65" s="35" t="n"/>
      <c r="I65" s="35" t="n"/>
      <c r="J65" s="35" t="n"/>
      <c r="K65" s="35" t="n"/>
      <c r="L65" s="35" t="n"/>
      <c r="M65" s="35" t="n"/>
      <c r="N65" s="35" t="n"/>
      <c r="O65" s="35" t="n"/>
      <c r="P65" s="35" t="n"/>
      <c r="Q65" s="35" t="n"/>
      <c r="R65" s="35" t="n"/>
      <c r="S65" s="35" t="n"/>
      <c r="T65" s="29">
        <f>IF(A65="","",COUNTIF(H65:S65,"X"))</f>
        <v/>
      </c>
      <c r="U65" s="31" t="n"/>
      <c r="V65" s="21" t="n"/>
      <c r="W65" s="21" t="n"/>
    </row>
    <row r="66" ht="20" customHeight="1">
      <c r="A66" s="21" t="n"/>
      <c r="B66" s="21" t="n"/>
      <c r="C66" s="21" t="n"/>
      <c r="D66" s="21" t="n"/>
      <c r="E66" s="21" t="n"/>
      <c r="F66" s="21" t="n"/>
      <c r="G66" s="21" t="n"/>
      <c r="H66" s="35" t="n"/>
      <c r="I66" s="35" t="n"/>
      <c r="J66" s="35" t="n"/>
      <c r="K66" s="35" t="n"/>
      <c r="L66" s="35" t="n"/>
      <c r="M66" s="35" t="n"/>
      <c r="N66" s="35" t="n"/>
      <c r="O66" s="35" t="n"/>
      <c r="P66" s="35" t="n"/>
      <c r="Q66" s="35" t="n"/>
      <c r="R66" s="35" t="n"/>
      <c r="S66" s="35" t="n"/>
      <c r="T66" s="29">
        <f>IF(A66="","",COUNTIF(H66:S66,"X"))</f>
        <v/>
      </c>
      <c r="U66" s="31" t="n"/>
      <c r="V66" s="21" t="n"/>
      <c r="W66" s="21" t="n"/>
    </row>
    <row r="67" ht="20" customHeight="1">
      <c r="A67" s="21" t="n"/>
      <c r="B67" s="21" t="n"/>
      <c r="C67" s="21" t="n"/>
      <c r="D67" s="21" t="n"/>
      <c r="E67" s="21" t="n"/>
      <c r="F67" s="21" t="n"/>
      <c r="G67" s="21" t="n"/>
      <c r="H67" s="35" t="n"/>
      <c r="I67" s="35" t="n"/>
      <c r="J67" s="35" t="n"/>
      <c r="K67" s="35" t="n"/>
      <c r="L67" s="35" t="n"/>
      <c r="M67" s="35" t="n"/>
      <c r="N67" s="35" t="n"/>
      <c r="O67" s="35" t="n"/>
      <c r="P67" s="35" t="n"/>
      <c r="Q67" s="35" t="n"/>
      <c r="R67" s="35" t="n"/>
      <c r="S67" s="35" t="n"/>
      <c r="T67" s="29">
        <f>IF(A67="","",COUNTIF(H67:S67,"X"))</f>
        <v/>
      </c>
      <c r="U67" s="31" t="n"/>
      <c r="V67" s="21" t="n"/>
      <c r="W67" s="21" t="n"/>
    </row>
    <row r="68" ht="20" customHeight="1">
      <c r="A68" s="21" t="n"/>
      <c r="B68" s="21" t="n"/>
      <c r="C68" s="21" t="n"/>
      <c r="D68" s="21" t="n"/>
      <c r="E68" s="21" t="n"/>
      <c r="F68" s="21" t="n"/>
      <c r="G68" s="21" t="n"/>
      <c r="H68" s="35" t="n"/>
      <c r="I68" s="35" t="n"/>
      <c r="J68" s="35" t="n"/>
      <c r="K68" s="35" t="n"/>
      <c r="L68" s="35" t="n"/>
      <c r="M68" s="35" t="n"/>
      <c r="N68" s="35" t="n"/>
      <c r="O68" s="35" t="n"/>
      <c r="P68" s="35" t="n"/>
      <c r="Q68" s="35" t="n"/>
      <c r="R68" s="35" t="n"/>
      <c r="S68" s="35" t="n"/>
      <c r="T68" s="29">
        <f>IF(A68="","",COUNTIF(H68:S68,"X"))</f>
        <v/>
      </c>
      <c r="U68" s="31" t="n"/>
      <c r="V68" s="21" t="n"/>
      <c r="W68" s="21" t="n"/>
    </row>
    <row r="69" ht="20" customHeight="1">
      <c r="A69" s="21" t="n"/>
      <c r="B69" s="21" t="n"/>
      <c r="C69" s="21" t="n"/>
      <c r="D69" s="21" t="n"/>
      <c r="E69" s="21" t="n"/>
      <c r="F69" s="21" t="n"/>
      <c r="G69" s="21" t="n"/>
      <c r="H69" s="35" t="n"/>
      <c r="I69" s="35" t="n"/>
      <c r="J69" s="35" t="n"/>
      <c r="K69" s="35" t="n"/>
      <c r="L69" s="35" t="n"/>
      <c r="M69" s="35" t="n"/>
      <c r="N69" s="35" t="n"/>
      <c r="O69" s="35" t="n"/>
      <c r="P69" s="35" t="n"/>
      <c r="Q69" s="35" t="n"/>
      <c r="R69" s="35" t="n"/>
      <c r="S69" s="35" t="n"/>
      <c r="T69" s="29">
        <f>IF(A69="","",COUNTIF(H69:S69,"X"))</f>
        <v/>
      </c>
      <c r="U69" s="31" t="n"/>
      <c r="V69" s="21" t="n"/>
      <c r="W69" s="21" t="n"/>
    </row>
    <row r="70" ht="20" customHeight="1">
      <c r="A70" s="21" t="n"/>
      <c r="B70" s="21" t="n"/>
      <c r="C70" s="21" t="n"/>
      <c r="D70" s="21" t="n"/>
      <c r="E70" s="21" t="n"/>
      <c r="F70" s="21" t="n"/>
      <c r="G70" s="21" t="n"/>
      <c r="H70" s="35" t="n"/>
      <c r="I70" s="35" t="n"/>
      <c r="J70" s="35" t="n"/>
      <c r="K70" s="35" t="n"/>
      <c r="L70" s="35" t="n"/>
      <c r="M70" s="35" t="n"/>
      <c r="N70" s="35" t="n"/>
      <c r="O70" s="35" t="n"/>
      <c r="P70" s="35" t="n"/>
      <c r="Q70" s="35" t="n"/>
      <c r="R70" s="35" t="n"/>
      <c r="S70" s="35" t="n"/>
      <c r="T70" s="29">
        <f>IF(A70="","",COUNTIF(H70:S70,"X"))</f>
        <v/>
      </c>
      <c r="U70" s="31" t="n"/>
      <c r="V70" s="21" t="n"/>
      <c r="W70" s="21" t="n"/>
    </row>
    <row r="71" ht="20" customHeight="1">
      <c r="A71" s="21" t="n"/>
      <c r="B71" s="21" t="n"/>
      <c r="C71" s="21" t="n"/>
      <c r="D71" s="21" t="n"/>
      <c r="E71" s="21" t="n"/>
      <c r="F71" s="21" t="n"/>
      <c r="G71" s="21" t="n"/>
      <c r="H71" s="35" t="n"/>
      <c r="I71" s="35" t="n"/>
      <c r="J71" s="35" t="n"/>
      <c r="K71" s="35" t="n"/>
      <c r="L71" s="35" t="n"/>
      <c r="M71" s="35" t="n"/>
      <c r="N71" s="35" t="n"/>
      <c r="O71" s="35" t="n"/>
      <c r="P71" s="35" t="n"/>
      <c r="Q71" s="35" t="n"/>
      <c r="R71" s="35" t="n"/>
      <c r="S71" s="35" t="n"/>
      <c r="T71" s="29">
        <f>IF(A71="","",COUNTIF(H71:S71,"X"))</f>
        <v/>
      </c>
      <c r="U71" s="31" t="n"/>
      <c r="V71" s="21" t="n"/>
      <c r="W71" s="21" t="n"/>
    </row>
    <row r="72" ht="20" customHeight="1">
      <c r="A72" s="21" t="n"/>
      <c r="B72" s="21" t="n"/>
      <c r="C72" s="21" t="n"/>
      <c r="D72" s="21" t="n"/>
      <c r="E72" s="21" t="n"/>
      <c r="F72" s="21" t="n"/>
      <c r="G72" s="21" t="n"/>
      <c r="H72" s="35" t="n"/>
      <c r="I72" s="35" t="n"/>
      <c r="J72" s="35" t="n"/>
      <c r="K72" s="35" t="n"/>
      <c r="L72" s="35" t="n"/>
      <c r="M72" s="35" t="n"/>
      <c r="N72" s="35" t="n"/>
      <c r="O72" s="35" t="n"/>
      <c r="P72" s="35" t="n"/>
      <c r="Q72" s="35" t="n"/>
      <c r="R72" s="35" t="n"/>
      <c r="S72" s="35" t="n"/>
      <c r="T72" s="29">
        <f>IF(A72="","",COUNTIF(H72:S72,"X"))</f>
        <v/>
      </c>
      <c r="U72" s="31" t="n"/>
      <c r="V72" s="21" t="n"/>
      <c r="W72" s="21" t="n"/>
    </row>
    <row r="73" ht="20" customHeight="1">
      <c r="A73" s="21" t="n"/>
      <c r="B73" s="21" t="n"/>
      <c r="C73" s="21" t="n"/>
      <c r="D73" s="21" t="n"/>
      <c r="E73" s="21" t="n"/>
      <c r="F73" s="21" t="n"/>
      <c r="G73" s="21" t="n"/>
      <c r="H73" s="35" t="n"/>
      <c r="I73" s="35" t="n"/>
      <c r="J73" s="35" t="n"/>
      <c r="K73" s="35" t="n"/>
      <c r="L73" s="35" t="n"/>
      <c r="M73" s="35" t="n"/>
      <c r="N73" s="35" t="n"/>
      <c r="O73" s="35" t="n"/>
      <c r="P73" s="35" t="n"/>
      <c r="Q73" s="35" t="n"/>
      <c r="R73" s="35" t="n"/>
      <c r="S73" s="35" t="n"/>
      <c r="T73" s="29">
        <f>IF(A73="","",COUNTIF(H73:S73,"X"))</f>
        <v/>
      </c>
      <c r="U73" s="31" t="n"/>
      <c r="V73" s="21" t="n"/>
      <c r="W73" s="21" t="n"/>
    </row>
    <row r="74" ht="20" customHeight="1">
      <c r="A74" s="21" t="n"/>
      <c r="B74" s="21" t="n"/>
      <c r="C74" s="21" t="n"/>
      <c r="D74" s="21" t="n"/>
      <c r="E74" s="21" t="n"/>
      <c r="F74" s="21" t="n"/>
      <c r="G74" s="21" t="n"/>
      <c r="H74" s="35" t="n"/>
      <c r="I74" s="35" t="n"/>
      <c r="J74" s="35" t="n"/>
      <c r="K74" s="35" t="n"/>
      <c r="L74" s="35" t="n"/>
      <c r="M74" s="35" t="n"/>
      <c r="N74" s="35" t="n"/>
      <c r="O74" s="35" t="n"/>
      <c r="P74" s="35" t="n"/>
      <c r="Q74" s="35" t="n"/>
      <c r="R74" s="35" t="n"/>
      <c r="S74" s="35" t="n"/>
      <c r="T74" s="29">
        <f>IF(A74="","",COUNTIF(H74:S74,"X"))</f>
        <v/>
      </c>
      <c r="U74" s="31" t="n"/>
      <c r="V74" s="21" t="n"/>
      <c r="W74" s="21" t="n"/>
    </row>
    <row r="75" ht="20" customHeight="1">
      <c r="A75" s="21" t="n"/>
      <c r="B75" s="21" t="n"/>
      <c r="C75" s="21" t="n"/>
      <c r="D75" s="21" t="n"/>
      <c r="E75" s="21" t="n"/>
      <c r="F75" s="21" t="n"/>
      <c r="G75" s="21" t="n"/>
      <c r="H75" s="35" t="n"/>
      <c r="I75" s="35" t="n"/>
      <c r="J75" s="35" t="n"/>
      <c r="K75" s="35" t="n"/>
      <c r="L75" s="35" t="n"/>
      <c r="M75" s="35" t="n"/>
      <c r="N75" s="35" t="n"/>
      <c r="O75" s="35" t="n"/>
      <c r="P75" s="35" t="n"/>
      <c r="Q75" s="35" t="n"/>
      <c r="R75" s="35" t="n"/>
      <c r="S75" s="35" t="n"/>
      <c r="T75" s="29">
        <f>IF(A75="","",COUNTIF(H75:S75,"X"))</f>
        <v/>
      </c>
      <c r="U75" s="31" t="n"/>
      <c r="V75" s="21" t="n"/>
      <c r="W75" s="21" t="n"/>
    </row>
    <row r="76" ht="20" customHeight="1">
      <c r="A76" s="21" t="n"/>
      <c r="B76" s="21" t="n"/>
      <c r="C76" s="21" t="n"/>
      <c r="D76" s="21" t="n"/>
      <c r="E76" s="21" t="n"/>
      <c r="F76" s="21" t="n"/>
      <c r="G76" s="21" t="n"/>
      <c r="H76" s="35" t="n"/>
      <c r="I76" s="35" t="n"/>
      <c r="J76" s="35" t="n"/>
      <c r="K76" s="35" t="n"/>
      <c r="L76" s="35" t="n"/>
      <c r="M76" s="35" t="n"/>
      <c r="N76" s="35" t="n"/>
      <c r="O76" s="35" t="n"/>
      <c r="P76" s="35" t="n"/>
      <c r="Q76" s="35" t="n"/>
      <c r="R76" s="35" t="n"/>
      <c r="S76" s="35" t="n"/>
      <c r="T76" s="29">
        <f>IF(A76="","",COUNTIF(H76:S76,"X"))</f>
        <v/>
      </c>
      <c r="U76" s="31" t="n"/>
      <c r="V76" s="21" t="n"/>
      <c r="W76" s="21" t="n"/>
    </row>
    <row r="77" ht="20" customHeight="1">
      <c r="A77" s="21" t="n"/>
      <c r="B77" s="21" t="n"/>
      <c r="C77" s="21" t="n"/>
      <c r="D77" s="21" t="n"/>
      <c r="E77" s="21" t="n"/>
      <c r="F77" s="21" t="n"/>
      <c r="G77" s="21" t="n"/>
      <c r="H77" s="35" t="n"/>
      <c r="I77" s="35" t="n"/>
      <c r="J77" s="35" t="n"/>
      <c r="K77" s="35" t="n"/>
      <c r="L77" s="35" t="n"/>
      <c r="M77" s="35" t="n"/>
      <c r="N77" s="35" t="n"/>
      <c r="O77" s="35" t="n"/>
      <c r="P77" s="35" t="n"/>
      <c r="Q77" s="35" t="n"/>
      <c r="R77" s="35" t="n"/>
      <c r="S77" s="35" t="n"/>
      <c r="T77" s="29">
        <f>IF(A77="","",COUNTIF(H77:S77,"X"))</f>
        <v/>
      </c>
      <c r="U77" s="31" t="n"/>
      <c r="V77" s="21" t="n"/>
      <c r="W77" s="21" t="n"/>
    </row>
    <row r="78" ht="20" customHeight="1">
      <c r="A78" s="21" t="n"/>
      <c r="B78" s="21" t="n"/>
      <c r="C78" s="21" t="n"/>
      <c r="D78" s="21" t="n"/>
      <c r="E78" s="21" t="n"/>
      <c r="F78" s="21" t="n"/>
      <c r="G78" s="21" t="n"/>
      <c r="H78" s="35" t="n"/>
      <c r="I78" s="35" t="n"/>
      <c r="J78" s="35" t="n"/>
      <c r="K78" s="35" t="n"/>
      <c r="L78" s="35" t="n"/>
      <c r="M78" s="35" t="n"/>
      <c r="N78" s="35" t="n"/>
      <c r="O78" s="35" t="n"/>
      <c r="P78" s="35" t="n"/>
      <c r="Q78" s="35" t="n"/>
      <c r="R78" s="35" t="n"/>
      <c r="S78" s="35" t="n"/>
      <c r="T78" s="29">
        <f>IF(A78="","",COUNTIF(H78:S78,"X"))</f>
        <v/>
      </c>
      <c r="U78" s="31" t="n"/>
      <c r="V78" s="21" t="n"/>
      <c r="W78" s="21" t="n"/>
    </row>
    <row r="79" ht="20" customHeight="1">
      <c r="A79" s="21" t="n"/>
      <c r="B79" s="21" t="n"/>
      <c r="C79" s="21" t="n"/>
      <c r="D79" s="21" t="n"/>
      <c r="E79" s="21" t="n"/>
      <c r="F79" s="21" t="n"/>
      <c r="G79" s="21" t="n"/>
      <c r="H79" s="35" t="n"/>
      <c r="I79" s="35" t="n"/>
      <c r="J79" s="35" t="n"/>
      <c r="K79" s="35" t="n"/>
      <c r="L79" s="35" t="n"/>
      <c r="M79" s="35" t="n"/>
      <c r="N79" s="35" t="n"/>
      <c r="O79" s="35" t="n"/>
      <c r="P79" s="35" t="n"/>
      <c r="Q79" s="35" t="n"/>
      <c r="R79" s="35" t="n"/>
      <c r="S79" s="35" t="n"/>
      <c r="T79" s="29">
        <f>IF(A79="","",COUNTIF(H79:S79,"X"))</f>
        <v/>
      </c>
      <c r="U79" s="31" t="n"/>
      <c r="V79" s="21" t="n"/>
      <c r="W79" s="21" t="n"/>
    </row>
    <row r="80" ht="20" customHeight="1">
      <c r="A80" s="21" t="n"/>
      <c r="B80" s="21" t="n"/>
      <c r="C80" s="21" t="n"/>
      <c r="D80" s="21" t="n"/>
      <c r="E80" s="21" t="n"/>
      <c r="F80" s="21" t="n"/>
      <c r="G80" s="21" t="n"/>
      <c r="H80" s="35" t="n"/>
      <c r="I80" s="35" t="n"/>
      <c r="J80" s="35" t="n"/>
      <c r="K80" s="35" t="n"/>
      <c r="L80" s="35" t="n"/>
      <c r="M80" s="35" t="n"/>
      <c r="N80" s="35" t="n"/>
      <c r="O80" s="35" t="n"/>
      <c r="P80" s="35" t="n"/>
      <c r="Q80" s="35" t="n"/>
      <c r="R80" s="35" t="n"/>
      <c r="S80" s="35" t="n"/>
      <c r="T80" s="29">
        <f>IF(A80="","",COUNTIF(H80:S80,"X"))</f>
        <v/>
      </c>
      <c r="U80" s="31" t="n"/>
      <c r="V80" s="21" t="n"/>
      <c r="W80" s="21" t="n"/>
    </row>
    <row r="81" ht="20" customHeight="1">
      <c r="A81" s="21" t="n"/>
      <c r="B81" s="21" t="n"/>
      <c r="C81" s="21" t="n"/>
      <c r="D81" s="21" t="n"/>
      <c r="E81" s="21" t="n"/>
      <c r="F81" s="21" t="n"/>
      <c r="G81" s="21" t="n"/>
      <c r="H81" s="35" t="n"/>
      <c r="I81" s="35" t="n"/>
      <c r="J81" s="35" t="n"/>
      <c r="K81" s="35" t="n"/>
      <c r="L81" s="35" t="n"/>
      <c r="M81" s="35" t="n"/>
      <c r="N81" s="35" t="n"/>
      <c r="O81" s="35" t="n"/>
      <c r="P81" s="35" t="n"/>
      <c r="Q81" s="35" t="n"/>
      <c r="R81" s="35" t="n"/>
      <c r="S81" s="35" t="n"/>
      <c r="T81" s="29">
        <f>IF(A81="","",COUNTIF(H81:S81,"X"))</f>
        <v/>
      </c>
      <c r="U81" s="31" t="n"/>
      <c r="V81" s="21" t="n"/>
      <c r="W81" s="21" t="n"/>
    </row>
    <row r="82" ht="20" customHeight="1">
      <c r="A82" s="21" t="n"/>
      <c r="B82" s="21" t="n"/>
      <c r="C82" s="21" t="n"/>
      <c r="D82" s="21" t="n"/>
      <c r="E82" s="21" t="n"/>
      <c r="F82" s="21" t="n"/>
      <c r="G82" s="21" t="n"/>
      <c r="H82" s="35" t="n"/>
      <c r="I82" s="35" t="n"/>
      <c r="J82" s="35" t="n"/>
      <c r="K82" s="35" t="n"/>
      <c r="L82" s="35" t="n"/>
      <c r="M82" s="35" t="n"/>
      <c r="N82" s="35" t="n"/>
      <c r="O82" s="35" t="n"/>
      <c r="P82" s="35" t="n"/>
      <c r="Q82" s="35" t="n"/>
      <c r="R82" s="35" t="n"/>
      <c r="S82" s="35" t="n"/>
      <c r="T82" s="29">
        <f>IF(A82="","",COUNTIF(H82:S82,"X"))</f>
        <v/>
      </c>
      <c r="U82" s="31" t="n"/>
      <c r="V82" s="21" t="n"/>
      <c r="W82" s="21" t="n"/>
    </row>
    <row r="83" ht="20" customHeight="1">
      <c r="A83" s="21" t="n"/>
      <c r="B83" s="21" t="n"/>
      <c r="C83" s="21" t="n"/>
      <c r="D83" s="21" t="n"/>
      <c r="E83" s="21" t="n"/>
      <c r="F83" s="21" t="n"/>
      <c r="G83" s="21" t="n"/>
      <c r="H83" s="35" t="n"/>
      <c r="I83" s="35" t="n"/>
      <c r="J83" s="35" t="n"/>
      <c r="K83" s="35" t="n"/>
      <c r="L83" s="35" t="n"/>
      <c r="M83" s="35" t="n"/>
      <c r="N83" s="35" t="n"/>
      <c r="O83" s="35" t="n"/>
      <c r="P83" s="35" t="n"/>
      <c r="Q83" s="35" t="n"/>
      <c r="R83" s="35" t="n"/>
      <c r="S83" s="35" t="n"/>
      <c r="T83" s="29">
        <f>IF(A83="","",COUNTIF(H83:S83,"X"))</f>
        <v/>
      </c>
      <c r="U83" s="31" t="n"/>
      <c r="V83" s="21" t="n"/>
      <c r="W83" s="21" t="n"/>
    </row>
    <row r="84" ht="20" customHeight="1">
      <c r="A84" s="21" t="n"/>
      <c r="B84" s="21" t="n"/>
      <c r="C84" s="21" t="n"/>
      <c r="D84" s="21" t="n"/>
      <c r="E84" s="21" t="n"/>
      <c r="F84" s="21" t="n"/>
      <c r="G84" s="21" t="n"/>
      <c r="H84" s="35" t="n"/>
      <c r="I84" s="35" t="n"/>
      <c r="J84" s="35" t="n"/>
      <c r="K84" s="35" t="n"/>
      <c r="L84" s="35" t="n"/>
      <c r="M84" s="35" t="n"/>
      <c r="N84" s="35" t="n"/>
      <c r="O84" s="35" t="n"/>
      <c r="P84" s="35" t="n"/>
      <c r="Q84" s="35" t="n"/>
      <c r="R84" s="35" t="n"/>
      <c r="S84" s="35" t="n"/>
      <c r="T84" s="29">
        <f>IF(A84="","",COUNTIF(H84:S84,"X"))</f>
        <v/>
      </c>
      <c r="U84" s="31" t="n"/>
      <c r="V84" s="21" t="n"/>
      <c r="W84" s="21" t="n"/>
    </row>
    <row r="85" ht="20" customHeight="1">
      <c r="A85" s="21" t="n"/>
      <c r="B85" s="21" t="n"/>
      <c r="C85" s="21" t="n"/>
      <c r="D85" s="21" t="n"/>
      <c r="E85" s="21" t="n"/>
      <c r="F85" s="21" t="n"/>
      <c r="G85" s="21" t="n"/>
      <c r="H85" s="35" t="n"/>
      <c r="I85" s="35" t="n"/>
      <c r="J85" s="35" t="n"/>
      <c r="K85" s="35" t="n"/>
      <c r="L85" s="35" t="n"/>
      <c r="M85" s="35" t="n"/>
      <c r="N85" s="35" t="n"/>
      <c r="O85" s="35" t="n"/>
      <c r="P85" s="35" t="n"/>
      <c r="Q85" s="35" t="n"/>
      <c r="R85" s="35" t="n"/>
      <c r="S85" s="35" t="n"/>
      <c r="T85" s="29">
        <f>IF(A85="","",COUNTIF(H85:S85,"X"))</f>
        <v/>
      </c>
      <c r="U85" s="31" t="n"/>
      <c r="V85" s="21" t="n"/>
      <c r="W85" s="21" t="n"/>
    </row>
    <row r="86" ht="20" customHeight="1">
      <c r="A86" s="21" t="n"/>
      <c r="B86" s="21" t="n"/>
      <c r="C86" s="21" t="n"/>
      <c r="D86" s="21" t="n"/>
      <c r="E86" s="21" t="n"/>
      <c r="F86" s="21" t="n"/>
      <c r="G86" s="21" t="n"/>
      <c r="H86" s="35" t="n"/>
      <c r="I86" s="35" t="n"/>
      <c r="J86" s="35" t="n"/>
      <c r="K86" s="35" t="n"/>
      <c r="L86" s="35" t="n"/>
      <c r="M86" s="35" t="n"/>
      <c r="N86" s="35" t="n"/>
      <c r="O86" s="35" t="n"/>
      <c r="P86" s="35" t="n"/>
      <c r="Q86" s="35" t="n"/>
      <c r="R86" s="35" t="n"/>
      <c r="S86" s="35" t="n"/>
      <c r="T86" s="29">
        <f>IF(A86="","",COUNTIF(H86:S86,"X"))</f>
        <v/>
      </c>
      <c r="U86" s="31" t="n"/>
      <c r="V86" s="21" t="n"/>
      <c r="W86" s="21" t="n"/>
    </row>
    <row r="87" ht="20" customHeight="1">
      <c r="A87" s="21" t="n"/>
      <c r="B87" s="21" t="n"/>
      <c r="C87" s="21" t="n"/>
      <c r="D87" s="21" t="n"/>
      <c r="E87" s="21" t="n"/>
      <c r="F87" s="21" t="n"/>
      <c r="G87" s="21" t="n"/>
      <c r="H87" s="35" t="n"/>
      <c r="I87" s="35" t="n"/>
      <c r="J87" s="35" t="n"/>
      <c r="K87" s="35" t="n"/>
      <c r="L87" s="35" t="n"/>
      <c r="M87" s="35" t="n"/>
      <c r="N87" s="35" t="n"/>
      <c r="O87" s="35" t="n"/>
      <c r="P87" s="35" t="n"/>
      <c r="Q87" s="35" t="n"/>
      <c r="R87" s="35" t="n"/>
      <c r="S87" s="35" t="n"/>
      <c r="T87" s="29">
        <f>IF(A87="","",COUNTIF(H87:S87,"X"))</f>
        <v/>
      </c>
      <c r="U87" s="31" t="n"/>
      <c r="V87" s="21" t="n"/>
      <c r="W87" s="21" t="n"/>
    </row>
    <row r="88" ht="20" customHeight="1">
      <c r="A88" s="21" t="n"/>
      <c r="B88" s="21" t="n"/>
      <c r="C88" s="21" t="n"/>
      <c r="D88" s="21" t="n"/>
      <c r="E88" s="21" t="n"/>
      <c r="F88" s="21" t="n"/>
      <c r="G88" s="21" t="n"/>
      <c r="H88" s="35" t="n"/>
      <c r="I88" s="35" t="n"/>
      <c r="J88" s="35" t="n"/>
      <c r="K88" s="35" t="n"/>
      <c r="L88" s="35" t="n"/>
      <c r="M88" s="35" t="n"/>
      <c r="N88" s="35" t="n"/>
      <c r="O88" s="35" t="n"/>
      <c r="P88" s="35" t="n"/>
      <c r="Q88" s="35" t="n"/>
      <c r="R88" s="35" t="n"/>
      <c r="S88" s="35" t="n"/>
      <c r="T88" s="29">
        <f>IF(A88="","",COUNTIF(H88:S88,"X"))</f>
        <v/>
      </c>
      <c r="U88" s="31" t="n"/>
      <c r="V88" s="21" t="n"/>
      <c r="W88" s="21" t="n"/>
    </row>
    <row r="89" ht="20" customHeight="1">
      <c r="A89" s="21" t="n"/>
      <c r="B89" s="21" t="n"/>
      <c r="C89" s="21" t="n"/>
      <c r="D89" s="21" t="n"/>
      <c r="E89" s="21" t="n"/>
      <c r="F89" s="21" t="n"/>
      <c r="G89" s="21" t="n"/>
      <c r="H89" s="35" t="n"/>
      <c r="I89" s="35" t="n"/>
      <c r="J89" s="35" t="n"/>
      <c r="K89" s="35" t="n"/>
      <c r="L89" s="35" t="n"/>
      <c r="M89" s="35" t="n"/>
      <c r="N89" s="35" t="n"/>
      <c r="O89" s="35" t="n"/>
      <c r="P89" s="35" t="n"/>
      <c r="Q89" s="35" t="n"/>
      <c r="R89" s="35" t="n"/>
      <c r="S89" s="35" t="n"/>
      <c r="T89" s="29">
        <f>IF(A89="","",COUNTIF(H89:S89,"X"))</f>
        <v/>
      </c>
      <c r="U89" s="31" t="n"/>
      <c r="V89" s="21" t="n"/>
      <c r="W89" s="21" t="n"/>
    </row>
    <row r="90" ht="20" customHeight="1">
      <c r="A90" s="21" t="n"/>
      <c r="B90" s="21" t="n"/>
      <c r="C90" s="21" t="n"/>
      <c r="D90" s="21" t="n"/>
      <c r="E90" s="21" t="n"/>
      <c r="F90" s="21" t="n"/>
      <c r="G90" s="21" t="n"/>
      <c r="H90" s="35" t="n"/>
      <c r="I90" s="35" t="n"/>
      <c r="J90" s="35" t="n"/>
      <c r="K90" s="35" t="n"/>
      <c r="L90" s="35" t="n"/>
      <c r="M90" s="35" t="n"/>
      <c r="N90" s="35" t="n"/>
      <c r="O90" s="35" t="n"/>
      <c r="P90" s="35" t="n"/>
      <c r="Q90" s="35" t="n"/>
      <c r="R90" s="35" t="n"/>
      <c r="S90" s="35" t="n"/>
      <c r="T90" s="29">
        <f>IF(A90="","",COUNTIF(H90:S90,"X"))</f>
        <v/>
      </c>
      <c r="U90" s="31" t="n"/>
      <c r="V90" s="21" t="n"/>
      <c r="W90" s="21" t="n"/>
    </row>
    <row r="91" ht="20" customHeight="1">
      <c r="A91" s="21" t="n"/>
      <c r="B91" s="21" t="n"/>
      <c r="C91" s="21" t="n"/>
      <c r="D91" s="21" t="n"/>
      <c r="E91" s="21" t="n"/>
      <c r="F91" s="21" t="n"/>
      <c r="G91" s="21" t="n"/>
      <c r="H91" s="35" t="n"/>
      <c r="I91" s="35" t="n"/>
      <c r="J91" s="35" t="n"/>
      <c r="K91" s="35" t="n"/>
      <c r="L91" s="35" t="n"/>
      <c r="M91" s="35" t="n"/>
      <c r="N91" s="35" t="n"/>
      <c r="O91" s="35" t="n"/>
      <c r="P91" s="35" t="n"/>
      <c r="Q91" s="35" t="n"/>
      <c r="R91" s="35" t="n"/>
      <c r="S91" s="35" t="n"/>
      <c r="T91" s="29">
        <f>IF(A91="","",COUNTIF(H91:S91,"X"))</f>
        <v/>
      </c>
      <c r="U91" s="31" t="n"/>
      <c r="V91" s="21" t="n"/>
      <c r="W91" s="21" t="n"/>
    </row>
    <row r="92" ht="20" customHeight="1">
      <c r="A92" s="21" t="n"/>
      <c r="B92" s="21" t="n"/>
      <c r="C92" s="21" t="n"/>
      <c r="D92" s="21" t="n"/>
      <c r="E92" s="21" t="n"/>
      <c r="F92" s="21" t="n"/>
      <c r="G92" s="21" t="n"/>
      <c r="H92" s="35" t="n"/>
      <c r="I92" s="35" t="n"/>
      <c r="J92" s="35" t="n"/>
      <c r="K92" s="35" t="n"/>
      <c r="L92" s="35" t="n"/>
      <c r="M92" s="35" t="n"/>
      <c r="N92" s="35" t="n"/>
      <c r="O92" s="35" t="n"/>
      <c r="P92" s="35" t="n"/>
      <c r="Q92" s="35" t="n"/>
      <c r="R92" s="35" t="n"/>
      <c r="S92" s="35" t="n"/>
      <c r="T92" s="29">
        <f>IF(A92="","",COUNTIF(H92:S92,"X"))</f>
        <v/>
      </c>
      <c r="U92" s="31" t="n"/>
      <c r="V92" s="21" t="n"/>
      <c r="W92" s="21" t="n"/>
    </row>
    <row r="93" ht="20" customHeight="1">
      <c r="A93" s="21" t="n"/>
      <c r="B93" s="21" t="n"/>
      <c r="C93" s="21" t="n"/>
      <c r="D93" s="21" t="n"/>
      <c r="E93" s="21" t="n"/>
      <c r="F93" s="21" t="n"/>
      <c r="G93" s="21" t="n"/>
      <c r="H93" s="35" t="n"/>
      <c r="I93" s="35" t="n"/>
      <c r="J93" s="35" t="n"/>
      <c r="K93" s="35" t="n"/>
      <c r="L93" s="35" t="n"/>
      <c r="M93" s="35" t="n"/>
      <c r="N93" s="35" t="n"/>
      <c r="O93" s="35" t="n"/>
      <c r="P93" s="35" t="n"/>
      <c r="Q93" s="35" t="n"/>
      <c r="R93" s="35" t="n"/>
      <c r="S93" s="35" t="n"/>
      <c r="T93" s="29">
        <f>IF(A93="","",COUNTIF(H93:S93,"X"))</f>
        <v/>
      </c>
      <c r="U93" s="31" t="n"/>
      <c r="V93" s="21" t="n"/>
      <c r="W93" s="21" t="n"/>
    </row>
    <row r="94" ht="20" customHeight="1">
      <c r="A94" s="21" t="n"/>
      <c r="B94" s="21" t="n"/>
      <c r="C94" s="21" t="n"/>
      <c r="D94" s="21" t="n"/>
      <c r="E94" s="21" t="n"/>
      <c r="F94" s="21" t="n"/>
      <c r="G94" s="21" t="n"/>
      <c r="H94" s="35" t="n"/>
      <c r="I94" s="35" t="n"/>
      <c r="J94" s="35" t="n"/>
      <c r="K94" s="35" t="n"/>
      <c r="L94" s="35" t="n"/>
      <c r="M94" s="35" t="n"/>
      <c r="N94" s="35" t="n"/>
      <c r="O94" s="35" t="n"/>
      <c r="P94" s="35" t="n"/>
      <c r="Q94" s="35" t="n"/>
      <c r="R94" s="35" t="n"/>
      <c r="S94" s="35" t="n"/>
      <c r="T94" s="29">
        <f>IF(A94="","",COUNTIF(H94:S94,"X"))</f>
        <v/>
      </c>
      <c r="U94" s="31" t="n"/>
      <c r="V94" s="21" t="n"/>
      <c r="W94" s="21" t="n"/>
    </row>
    <row r="95" ht="20" customHeight="1">
      <c r="A95" s="21" t="n"/>
      <c r="B95" s="21" t="n"/>
      <c r="C95" s="21" t="n"/>
      <c r="D95" s="21" t="n"/>
      <c r="E95" s="21" t="n"/>
      <c r="F95" s="21" t="n"/>
      <c r="G95" s="21" t="n"/>
      <c r="H95" s="35" t="n"/>
      <c r="I95" s="35" t="n"/>
      <c r="J95" s="35" t="n"/>
      <c r="K95" s="35" t="n"/>
      <c r="L95" s="35" t="n"/>
      <c r="M95" s="35" t="n"/>
      <c r="N95" s="35" t="n"/>
      <c r="O95" s="35" t="n"/>
      <c r="P95" s="35" t="n"/>
      <c r="Q95" s="35" t="n"/>
      <c r="R95" s="35" t="n"/>
      <c r="S95" s="35" t="n"/>
      <c r="T95" s="29">
        <f>IF(A95="","",COUNTIF(H95:S95,"X"))</f>
        <v/>
      </c>
      <c r="U95" s="31" t="n"/>
      <c r="V95" s="21" t="n"/>
      <c r="W95" s="21" t="n"/>
    </row>
    <row r="96" ht="20" customHeight="1">
      <c r="A96" s="21" t="n"/>
      <c r="B96" s="21" t="n"/>
      <c r="C96" s="21" t="n"/>
      <c r="D96" s="21" t="n"/>
      <c r="E96" s="21" t="n"/>
      <c r="F96" s="21" t="n"/>
      <c r="G96" s="21" t="n"/>
      <c r="H96" s="35" t="n"/>
      <c r="I96" s="35" t="n"/>
      <c r="J96" s="35" t="n"/>
      <c r="K96" s="35" t="n"/>
      <c r="L96" s="35" t="n"/>
      <c r="M96" s="35" t="n"/>
      <c r="N96" s="35" t="n"/>
      <c r="O96" s="35" t="n"/>
      <c r="P96" s="35" t="n"/>
      <c r="Q96" s="35" t="n"/>
      <c r="R96" s="35" t="n"/>
      <c r="S96" s="35" t="n"/>
      <c r="T96" s="29">
        <f>IF(A96="","",COUNTIF(H96:S96,"X"))</f>
        <v/>
      </c>
      <c r="U96" s="31" t="n"/>
      <c r="V96" s="21" t="n"/>
      <c r="W96" s="21" t="n"/>
    </row>
    <row r="97" ht="20" customHeight="1">
      <c r="A97" s="21" t="n"/>
      <c r="B97" s="21" t="n"/>
      <c r="C97" s="21" t="n"/>
      <c r="D97" s="21" t="n"/>
      <c r="E97" s="21" t="n"/>
      <c r="F97" s="21" t="n"/>
      <c r="G97" s="21" t="n"/>
      <c r="H97" s="35" t="n"/>
      <c r="I97" s="35" t="n"/>
      <c r="J97" s="35" t="n"/>
      <c r="K97" s="35" t="n"/>
      <c r="L97" s="35" t="n"/>
      <c r="M97" s="35" t="n"/>
      <c r="N97" s="35" t="n"/>
      <c r="O97" s="35" t="n"/>
      <c r="P97" s="35" t="n"/>
      <c r="Q97" s="35" t="n"/>
      <c r="R97" s="35" t="n"/>
      <c r="S97" s="35" t="n"/>
      <c r="T97" s="29">
        <f>IF(A97="","",COUNTIF(H97:S97,"X"))</f>
        <v/>
      </c>
      <c r="U97" s="31" t="n"/>
      <c r="V97" s="21" t="n"/>
      <c r="W97" s="21" t="n"/>
    </row>
    <row r="98" ht="20" customHeight="1">
      <c r="A98" s="21" t="n"/>
      <c r="B98" s="21" t="n"/>
      <c r="C98" s="21" t="n"/>
      <c r="D98" s="21" t="n"/>
      <c r="E98" s="21" t="n"/>
      <c r="F98" s="21" t="n"/>
      <c r="G98" s="21" t="n"/>
      <c r="H98" s="35" t="n"/>
      <c r="I98" s="35" t="n"/>
      <c r="J98" s="35" t="n"/>
      <c r="K98" s="35" t="n"/>
      <c r="L98" s="35" t="n"/>
      <c r="M98" s="35" t="n"/>
      <c r="N98" s="35" t="n"/>
      <c r="O98" s="35" t="n"/>
      <c r="P98" s="35" t="n"/>
      <c r="Q98" s="35" t="n"/>
      <c r="R98" s="35" t="n"/>
      <c r="S98" s="35" t="n"/>
      <c r="T98" s="29">
        <f>IF(A98="","",COUNTIF(H98:S98,"X"))</f>
        <v/>
      </c>
      <c r="U98" s="31" t="n"/>
      <c r="V98" s="21" t="n"/>
      <c r="W98" s="21" t="n"/>
    </row>
    <row r="99" ht="20" customHeight="1">
      <c r="A99" s="21" t="n"/>
      <c r="B99" s="21" t="n"/>
      <c r="C99" s="21" t="n"/>
      <c r="D99" s="21" t="n"/>
      <c r="E99" s="21" t="n"/>
      <c r="F99" s="21" t="n"/>
      <c r="G99" s="21" t="n"/>
      <c r="H99" s="35" t="n"/>
      <c r="I99" s="35" t="n"/>
      <c r="J99" s="35" t="n"/>
      <c r="K99" s="35" t="n"/>
      <c r="L99" s="35" t="n"/>
      <c r="M99" s="35" t="n"/>
      <c r="N99" s="35" t="n"/>
      <c r="O99" s="35" t="n"/>
      <c r="P99" s="35" t="n"/>
      <c r="Q99" s="35" t="n"/>
      <c r="R99" s="35" t="n"/>
      <c r="S99" s="35" t="n"/>
      <c r="T99" s="29">
        <f>IF(A99="","",COUNTIF(H99:S99,"X"))</f>
        <v/>
      </c>
      <c r="U99" s="31" t="n"/>
      <c r="V99" s="21" t="n"/>
      <c r="W99" s="21" t="n"/>
    </row>
    <row r="100" ht="20" customHeight="1">
      <c r="A100" s="21" t="n"/>
      <c r="B100" s="21" t="n"/>
      <c r="C100" s="21" t="n"/>
      <c r="D100" s="21" t="n"/>
      <c r="E100" s="21" t="n"/>
      <c r="F100" s="21" t="n"/>
      <c r="G100" s="21" t="n"/>
      <c r="H100" s="35" t="n"/>
      <c r="I100" s="35" t="n"/>
      <c r="J100" s="35" t="n"/>
      <c r="K100" s="35" t="n"/>
      <c r="L100" s="35" t="n"/>
      <c r="M100" s="35" t="n"/>
      <c r="N100" s="35" t="n"/>
      <c r="O100" s="35" t="n"/>
      <c r="P100" s="35" t="n"/>
      <c r="Q100" s="35" t="n"/>
      <c r="R100" s="35" t="n"/>
      <c r="S100" s="35" t="n"/>
      <c r="T100" s="29">
        <f>IF(A100="","",COUNTIF(H100:S100,"X"))</f>
        <v/>
      </c>
      <c r="U100" s="31" t="n"/>
      <c r="V100" s="21" t="n"/>
      <c r="W100" s="21" t="n"/>
    </row>
    <row r="101" ht="20" customHeight="1">
      <c r="A101" s="21" t="n"/>
      <c r="B101" s="21" t="n"/>
      <c r="C101" s="21" t="n"/>
      <c r="D101" s="21" t="n"/>
      <c r="E101" s="21" t="n"/>
      <c r="F101" s="21" t="n"/>
      <c r="G101" s="21" t="n"/>
      <c r="H101" s="35" t="n"/>
      <c r="I101" s="35" t="n"/>
      <c r="J101" s="35" t="n"/>
      <c r="K101" s="35" t="n"/>
      <c r="L101" s="35" t="n"/>
      <c r="M101" s="35" t="n"/>
      <c r="N101" s="35" t="n"/>
      <c r="O101" s="35" t="n"/>
      <c r="P101" s="35" t="n"/>
      <c r="Q101" s="35" t="n"/>
      <c r="R101" s="35" t="n"/>
      <c r="S101" s="35" t="n"/>
      <c r="T101" s="29">
        <f>IF(A101="","",COUNTIF(H101:S101,"X"))</f>
        <v/>
      </c>
      <c r="U101" s="31" t="n"/>
      <c r="V101" s="21" t="n"/>
      <c r="W101" s="21" t="n"/>
    </row>
    <row r="102" ht="20" customHeight="1">
      <c r="A102" s="21" t="n"/>
      <c r="B102" s="21" t="n"/>
      <c r="C102" s="21" t="n"/>
      <c r="D102" s="21" t="n"/>
      <c r="E102" s="21" t="n"/>
      <c r="F102" s="21" t="n"/>
      <c r="G102" s="21" t="n"/>
      <c r="H102" s="35" t="n"/>
      <c r="I102" s="35" t="n"/>
      <c r="J102" s="35" t="n"/>
      <c r="K102" s="35" t="n"/>
      <c r="L102" s="35" t="n"/>
      <c r="M102" s="35" t="n"/>
      <c r="N102" s="35" t="n"/>
      <c r="O102" s="35" t="n"/>
      <c r="P102" s="35" t="n"/>
      <c r="Q102" s="35" t="n"/>
      <c r="R102" s="35" t="n"/>
      <c r="S102" s="35" t="n"/>
      <c r="T102" s="29">
        <f>IF(A102="","",COUNTIF(H102:S102,"X"))</f>
        <v/>
      </c>
      <c r="U102" s="31" t="n"/>
      <c r="V102" s="21" t="n"/>
      <c r="W102" s="21" t="n"/>
    </row>
    <row r="103" ht="20" customHeight="1">
      <c r="A103" s="21" t="n"/>
      <c r="B103" s="21" t="n"/>
      <c r="C103" s="21" t="n"/>
      <c r="D103" s="21" t="n"/>
      <c r="E103" s="21" t="n"/>
      <c r="F103" s="21" t="n"/>
      <c r="G103" s="21" t="n"/>
      <c r="H103" s="35" t="n"/>
      <c r="I103" s="35" t="n"/>
      <c r="J103" s="35" t="n"/>
      <c r="K103" s="35" t="n"/>
      <c r="L103" s="35" t="n"/>
      <c r="M103" s="35" t="n"/>
      <c r="N103" s="35" t="n"/>
      <c r="O103" s="35" t="n"/>
      <c r="P103" s="35" t="n"/>
      <c r="Q103" s="35" t="n"/>
      <c r="R103" s="35" t="n"/>
      <c r="S103" s="35" t="n"/>
      <c r="T103" s="29">
        <f>IF(A103="","",COUNTIF(H103:S103,"X"))</f>
        <v/>
      </c>
      <c r="U103" s="31" t="n"/>
      <c r="V103" s="21" t="n"/>
      <c r="W103" s="21" t="n"/>
    </row>
    <row r="104" ht="20" customHeight="1">
      <c r="A104" s="21" t="n"/>
      <c r="B104" s="21" t="n"/>
      <c r="C104" s="21" t="n"/>
      <c r="D104" s="21" t="n"/>
      <c r="E104" s="21" t="n"/>
      <c r="F104" s="21" t="n"/>
      <c r="G104" s="21" t="n"/>
      <c r="H104" s="35" t="n"/>
      <c r="I104" s="35" t="n"/>
      <c r="J104" s="35" t="n"/>
      <c r="K104" s="35" t="n"/>
      <c r="L104" s="35" t="n"/>
      <c r="M104" s="35" t="n"/>
      <c r="N104" s="35" t="n"/>
      <c r="O104" s="35" t="n"/>
      <c r="P104" s="35" t="n"/>
      <c r="Q104" s="35" t="n"/>
      <c r="R104" s="35" t="n"/>
      <c r="S104" s="35" t="n"/>
      <c r="T104" s="29">
        <f>IF(A104="","",COUNTIF(H104:S104,"X"))</f>
        <v/>
      </c>
      <c r="U104" s="31" t="n"/>
      <c r="V104" s="21" t="n"/>
      <c r="W104" s="21" t="n"/>
    </row>
    <row r="105" ht="20" customHeight="1">
      <c r="A105" s="21" t="n"/>
      <c r="B105" s="21" t="n"/>
      <c r="C105" s="21" t="n"/>
      <c r="D105" s="21" t="n"/>
      <c r="E105" s="21" t="n"/>
      <c r="F105" s="21" t="n"/>
      <c r="G105" s="21" t="n"/>
      <c r="H105" s="35" t="n"/>
      <c r="I105" s="35" t="n"/>
      <c r="J105" s="35" t="n"/>
      <c r="K105" s="35" t="n"/>
      <c r="L105" s="35" t="n"/>
      <c r="M105" s="35" t="n"/>
      <c r="N105" s="35" t="n"/>
      <c r="O105" s="35" t="n"/>
      <c r="P105" s="35" t="n"/>
      <c r="Q105" s="35" t="n"/>
      <c r="R105" s="35" t="n"/>
      <c r="S105" s="35" t="n"/>
      <c r="T105" s="29">
        <f>IF(A105="","",COUNTIF(H105:S105,"X"))</f>
        <v/>
      </c>
      <c r="U105" s="31" t="n"/>
      <c r="V105" s="21" t="n"/>
      <c r="W105" s="21" t="n"/>
    </row>
    <row r="106" ht="20" customHeight="1">
      <c r="A106" s="21" t="n"/>
      <c r="B106" s="21" t="n"/>
      <c r="C106" s="21" t="n"/>
      <c r="D106" s="21" t="n"/>
      <c r="E106" s="21" t="n"/>
      <c r="F106" s="21" t="n"/>
      <c r="G106" s="21" t="n"/>
      <c r="H106" s="35" t="n"/>
      <c r="I106" s="35" t="n"/>
      <c r="J106" s="35" t="n"/>
      <c r="K106" s="35" t="n"/>
      <c r="L106" s="35" t="n"/>
      <c r="M106" s="35" t="n"/>
      <c r="N106" s="35" t="n"/>
      <c r="O106" s="35" t="n"/>
      <c r="P106" s="35" t="n"/>
      <c r="Q106" s="35" t="n"/>
      <c r="R106" s="35" t="n"/>
      <c r="S106" s="35" t="n"/>
      <c r="T106" s="29">
        <f>IF(A106="","",COUNTIF(H106:S106,"X"))</f>
        <v/>
      </c>
      <c r="U106" s="31" t="n"/>
      <c r="V106" s="21" t="n"/>
      <c r="W106" s="21" t="n"/>
    </row>
    <row r="107" ht="20" customHeight="1">
      <c r="A107" s="21" t="n"/>
      <c r="B107" s="21" t="n"/>
      <c r="C107" s="21" t="n"/>
      <c r="D107" s="21" t="n"/>
      <c r="E107" s="21" t="n"/>
      <c r="F107" s="21" t="n"/>
      <c r="G107" s="21" t="n"/>
      <c r="H107" s="35" t="n"/>
      <c r="I107" s="35" t="n"/>
      <c r="J107" s="35" t="n"/>
      <c r="K107" s="35" t="n"/>
      <c r="L107" s="35" t="n"/>
      <c r="M107" s="35" t="n"/>
      <c r="N107" s="35" t="n"/>
      <c r="O107" s="35" t="n"/>
      <c r="P107" s="35" t="n"/>
      <c r="Q107" s="35" t="n"/>
      <c r="R107" s="35" t="n"/>
      <c r="S107" s="35" t="n"/>
      <c r="T107" s="29">
        <f>IF(A107="","",COUNTIF(H107:S107,"X"))</f>
        <v/>
      </c>
      <c r="U107" s="31" t="n"/>
      <c r="V107" s="21" t="n"/>
      <c r="W107" s="21" t="n"/>
    </row>
    <row r="108" ht="20" customHeight="1">
      <c r="A108" s="21" t="n"/>
      <c r="B108" s="21" t="n"/>
      <c r="C108" s="21" t="n"/>
      <c r="D108" s="21" t="n"/>
      <c r="E108" s="21" t="n"/>
      <c r="F108" s="21" t="n"/>
      <c r="G108" s="21" t="n"/>
      <c r="H108" s="35" t="n"/>
      <c r="I108" s="35" t="n"/>
      <c r="J108" s="35" t="n"/>
      <c r="K108" s="35" t="n"/>
      <c r="L108" s="35" t="n"/>
      <c r="M108" s="35" t="n"/>
      <c r="N108" s="35" t="n"/>
      <c r="O108" s="35" t="n"/>
      <c r="P108" s="35" t="n"/>
      <c r="Q108" s="35" t="n"/>
      <c r="R108" s="35" t="n"/>
      <c r="S108" s="35" t="n"/>
      <c r="T108" s="29">
        <f>IF(A108="","",COUNTIF(H108:S108,"X"))</f>
        <v/>
      </c>
      <c r="U108" s="31" t="n"/>
      <c r="V108" s="21" t="n"/>
      <c r="W108" s="21" t="n"/>
    </row>
    <row r="109" ht="20" customHeight="1">
      <c r="A109" s="21" t="n"/>
      <c r="B109" s="21" t="n"/>
      <c r="C109" s="21" t="n"/>
      <c r="D109" s="21" t="n"/>
      <c r="E109" s="21" t="n"/>
      <c r="F109" s="21" t="n"/>
      <c r="G109" s="21" t="n"/>
      <c r="H109" s="35" t="n"/>
      <c r="I109" s="35" t="n"/>
      <c r="J109" s="35" t="n"/>
      <c r="K109" s="35" t="n"/>
      <c r="L109" s="35" t="n"/>
      <c r="M109" s="35" t="n"/>
      <c r="N109" s="35" t="n"/>
      <c r="O109" s="35" t="n"/>
      <c r="P109" s="35" t="n"/>
      <c r="Q109" s="35" t="n"/>
      <c r="R109" s="35" t="n"/>
      <c r="S109" s="35" t="n"/>
      <c r="T109" s="29">
        <f>IF(A109="","",COUNTIF(H109:S109,"X"))</f>
        <v/>
      </c>
      <c r="U109" s="31" t="n"/>
      <c r="V109" s="21" t="n"/>
      <c r="W109" s="21" t="n"/>
    </row>
    <row r="110" ht="20" customHeight="1">
      <c r="A110" s="21" t="n"/>
      <c r="B110" s="21" t="n"/>
      <c r="C110" s="21" t="n"/>
      <c r="D110" s="21" t="n"/>
      <c r="E110" s="21" t="n"/>
      <c r="F110" s="21" t="n"/>
      <c r="G110" s="21" t="n"/>
      <c r="H110" s="35" t="n"/>
      <c r="I110" s="35" t="n"/>
      <c r="J110" s="35" t="n"/>
      <c r="K110" s="35" t="n"/>
      <c r="L110" s="35" t="n"/>
      <c r="M110" s="35" t="n"/>
      <c r="N110" s="35" t="n"/>
      <c r="O110" s="35" t="n"/>
      <c r="P110" s="35" t="n"/>
      <c r="Q110" s="35" t="n"/>
      <c r="R110" s="35" t="n"/>
      <c r="S110" s="35" t="n"/>
      <c r="T110" s="29">
        <f>IF(A110="","",COUNTIF(H110:S110,"X"))</f>
        <v/>
      </c>
      <c r="U110" s="31" t="n"/>
      <c r="V110" s="21" t="n"/>
      <c r="W110" s="21" t="n"/>
    </row>
    <row r="111" ht="20" customHeight="1">
      <c r="A111" s="21" t="n"/>
      <c r="B111" s="21" t="n"/>
      <c r="C111" s="21" t="n"/>
      <c r="D111" s="21" t="n"/>
      <c r="E111" s="21" t="n"/>
      <c r="F111" s="21" t="n"/>
      <c r="G111" s="21" t="n"/>
      <c r="H111" s="35" t="n"/>
      <c r="I111" s="35" t="n"/>
      <c r="J111" s="35" t="n"/>
      <c r="K111" s="35" t="n"/>
      <c r="L111" s="35" t="n"/>
      <c r="M111" s="35" t="n"/>
      <c r="N111" s="35" t="n"/>
      <c r="O111" s="35" t="n"/>
      <c r="P111" s="35" t="n"/>
      <c r="Q111" s="35" t="n"/>
      <c r="R111" s="35" t="n"/>
      <c r="S111" s="35" t="n"/>
      <c r="T111" s="29">
        <f>IF(A111="","",COUNTIF(H111:S111,"X"))</f>
        <v/>
      </c>
      <c r="U111" s="31" t="n"/>
      <c r="V111" s="21" t="n"/>
      <c r="W111" s="21" t="n"/>
    </row>
    <row r="112" ht="20" customHeight="1">
      <c r="A112" s="21" t="n"/>
      <c r="B112" s="21" t="n"/>
      <c r="C112" s="21" t="n"/>
      <c r="D112" s="21" t="n"/>
      <c r="E112" s="21" t="n"/>
      <c r="F112" s="21" t="n"/>
      <c r="G112" s="21" t="n"/>
      <c r="H112" s="35" t="n"/>
      <c r="I112" s="35" t="n"/>
      <c r="J112" s="35" t="n"/>
      <c r="K112" s="35" t="n"/>
      <c r="L112" s="35" t="n"/>
      <c r="M112" s="35" t="n"/>
      <c r="N112" s="35" t="n"/>
      <c r="O112" s="35" t="n"/>
      <c r="P112" s="35" t="n"/>
      <c r="Q112" s="35" t="n"/>
      <c r="R112" s="35" t="n"/>
      <c r="S112" s="35" t="n"/>
      <c r="T112" s="29">
        <f>IF(A112="","",COUNTIF(H112:S112,"X"))</f>
        <v/>
      </c>
      <c r="U112" s="31" t="n"/>
      <c r="V112" s="21" t="n"/>
      <c r="W112" s="21" t="n"/>
    </row>
    <row r="113" ht="20" customHeight="1">
      <c r="A113" s="21" t="n"/>
      <c r="B113" s="21" t="n"/>
      <c r="C113" s="21" t="n"/>
      <c r="D113" s="21" t="n"/>
      <c r="E113" s="21" t="n"/>
      <c r="F113" s="21" t="n"/>
      <c r="G113" s="21" t="n"/>
      <c r="H113" s="35" t="n"/>
      <c r="I113" s="35" t="n"/>
      <c r="J113" s="35" t="n"/>
      <c r="K113" s="35" t="n"/>
      <c r="L113" s="35" t="n"/>
      <c r="M113" s="35" t="n"/>
      <c r="N113" s="35" t="n"/>
      <c r="O113" s="35" t="n"/>
      <c r="P113" s="35" t="n"/>
      <c r="Q113" s="35" t="n"/>
      <c r="R113" s="35" t="n"/>
      <c r="S113" s="35" t="n"/>
      <c r="T113" s="29">
        <f>IF(A113="","",COUNTIF(H113:S113,"X"))</f>
        <v/>
      </c>
      <c r="U113" s="31" t="n"/>
      <c r="V113" s="21" t="n"/>
      <c r="W113" s="21" t="n"/>
    </row>
    <row r="114" ht="20" customHeight="1">
      <c r="A114" s="21" t="n"/>
      <c r="B114" s="21" t="n"/>
      <c r="C114" s="21" t="n"/>
      <c r="D114" s="21" t="n"/>
      <c r="E114" s="21" t="n"/>
      <c r="F114" s="21" t="n"/>
      <c r="G114" s="21" t="n"/>
      <c r="H114" s="35" t="n"/>
      <c r="I114" s="35" t="n"/>
      <c r="J114" s="35" t="n"/>
      <c r="K114" s="35" t="n"/>
      <c r="L114" s="35" t="n"/>
      <c r="M114" s="35" t="n"/>
      <c r="N114" s="35" t="n"/>
      <c r="O114" s="35" t="n"/>
      <c r="P114" s="35" t="n"/>
      <c r="Q114" s="35" t="n"/>
      <c r="R114" s="35" t="n"/>
      <c r="S114" s="35" t="n"/>
      <c r="T114" s="29">
        <f>IF(A114="","",COUNTIF(H114:S114,"X"))</f>
        <v/>
      </c>
      <c r="U114" s="31" t="n"/>
      <c r="V114" s="21" t="n"/>
      <c r="W114" s="21" t="n"/>
    </row>
    <row r="115" ht="20" customHeight="1">
      <c r="A115" s="21" t="n"/>
      <c r="B115" s="21" t="n"/>
      <c r="C115" s="21" t="n"/>
      <c r="D115" s="21" t="n"/>
      <c r="E115" s="21" t="n"/>
      <c r="F115" s="21" t="n"/>
      <c r="G115" s="21" t="n"/>
      <c r="H115" s="35" t="n"/>
      <c r="I115" s="35" t="n"/>
      <c r="J115" s="35" t="n"/>
      <c r="K115" s="35" t="n"/>
      <c r="L115" s="35" t="n"/>
      <c r="M115" s="35" t="n"/>
      <c r="N115" s="35" t="n"/>
      <c r="O115" s="35" t="n"/>
      <c r="P115" s="35" t="n"/>
      <c r="Q115" s="35" t="n"/>
      <c r="R115" s="35" t="n"/>
      <c r="S115" s="35" t="n"/>
      <c r="T115" s="29">
        <f>IF(A115="","",COUNTIF(H115:S115,"X"))</f>
        <v/>
      </c>
      <c r="U115" s="31" t="n"/>
      <c r="V115" s="21" t="n"/>
      <c r="W115" s="21" t="n"/>
    </row>
    <row r="116" ht="20" customHeight="1">
      <c r="A116" s="21" t="n"/>
      <c r="B116" s="21" t="n"/>
      <c r="C116" s="21" t="n"/>
      <c r="D116" s="21" t="n"/>
      <c r="E116" s="21" t="n"/>
      <c r="F116" s="21" t="n"/>
      <c r="G116" s="21" t="n"/>
      <c r="H116" s="35" t="n"/>
      <c r="I116" s="35" t="n"/>
      <c r="J116" s="35" t="n"/>
      <c r="K116" s="35" t="n"/>
      <c r="L116" s="35" t="n"/>
      <c r="M116" s="35" t="n"/>
      <c r="N116" s="35" t="n"/>
      <c r="O116" s="35" t="n"/>
      <c r="P116" s="35" t="n"/>
      <c r="Q116" s="35" t="n"/>
      <c r="R116" s="35" t="n"/>
      <c r="S116" s="35" t="n"/>
      <c r="T116" s="29">
        <f>IF(A116="","",COUNTIF(H116:S116,"X"))</f>
        <v/>
      </c>
      <c r="U116" s="31" t="n"/>
      <c r="V116" s="21" t="n"/>
      <c r="W116" s="21" t="n"/>
    </row>
    <row r="117" ht="20" customHeight="1">
      <c r="A117" s="21" t="n"/>
      <c r="B117" s="21" t="n"/>
      <c r="C117" s="21" t="n"/>
      <c r="D117" s="21" t="n"/>
      <c r="E117" s="21" t="n"/>
      <c r="F117" s="21" t="n"/>
      <c r="G117" s="21" t="n"/>
      <c r="H117" s="35" t="n"/>
      <c r="I117" s="35" t="n"/>
      <c r="J117" s="35" t="n"/>
      <c r="K117" s="35" t="n"/>
      <c r="L117" s="35" t="n"/>
      <c r="M117" s="35" t="n"/>
      <c r="N117" s="35" t="n"/>
      <c r="O117" s="35" t="n"/>
      <c r="P117" s="35" t="n"/>
      <c r="Q117" s="35" t="n"/>
      <c r="R117" s="35" t="n"/>
      <c r="S117" s="35" t="n"/>
      <c r="T117" s="29">
        <f>IF(A117="","",COUNTIF(H117:S117,"X"))</f>
        <v/>
      </c>
      <c r="U117" s="31" t="n"/>
      <c r="V117" s="21" t="n"/>
      <c r="W117" s="21" t="n"/>
    </row>
    <row r="118" ht="20" customHeight="1">
      <c r="A118" s="21" t="n"/>
      <c r="B118" s="21" t="n"/>
      <c r="C118" s="21" t="n"/>
      <c r="D118" s="21" t="n"/>
      <c r="E118" s="21" t="n"/>
      <c r="F118" s="21" t="n"/>
      <c r="G118" s="21" t="n"/>
      <c r="H118" s="35" t="n"/>
      <c r="I118" s="35" t="n"/>
      <c r="J118" s="35" t="n"/>
      <c r="K118" s="35" t="n"/>
      <c r="L118" s="35" t="n"/>
      <c r="M118" s="35" t="n"/>
      <c r="N118" s="35" t="n"/>
      <c r="O118" s="35" t="n"/>
      <c r="P118" s="35" t="n"/>
      <c r="Q118" s="35" t="n"/>
      <c r="R118" s="35" t="n"/>
      <c r="S118" s="35" t="n"/>
      <c r="T118" s="29">
        <f>IF(A118="","",COUNTIF(H118:S118,"X"))</f>
        <v/>
      </c>
      <c r="U118" s="31" t="n"/>
      <c r="V118" s="21" t="n"/>
      <c r="W118" s="21" t="n"/>
    </row>
    <row r="119" ht="20" customHeight="1">
      <c r="A119" s="21" t="n"/>
      <c r="B119" s="21" t="n"/>
      <c r="C119" s="21" t="n"/>
      <c r="D119" s="21" t="n"/>
      <c r="E119" s="21" t="n"/>
      <c r="F119" s="21" t="n"/>
      <c r="G119" s="21" t="n"/>
      <c r="H119" s="35" t="n"/>
      <c r="I119" s="35" t="n"/>
      <c r="J119" s="35" t="n"/>
      <c r="K119" s="35" t="n"/>
      <c r="L119" s="35" t="n"/>
      <c r="M119" s="35" t="n"/>
      <c r="N119" s="35" t="n"/>
      <c r="O119" s="35" t="n"/>
      <c r="P119" s="35" t="n"/>
      <c r="Q119" s="35" t="n"/>
      <c r="R119" s="35" t="n"/>
      <c r="S119" s="35" t="n"/>
      <c r="T119" s="29">
        <f>IF(A119="","",COUNTIF(H119:S119,"X"))</f>
        <v/>
      </c>
      <c r="U119" s="31" t="n"/>
      <c r="V119" s="21" t="n"/>
      <c r="W119" s="21" t="n"/>
    </row>
    <row r="120" ht="20" customHeight="1">
      <c r="A120" s="21" t="n"/>
      <c r="B120" s="21" t="n"/>
      <c r="C120" s="21" t="n"/>
      <c r="D120" s="21" t="n"/>
      <c r="E120" s="21" t="n"/>
      <c r="F120" s="21" t="n"/>
      <c r="G120" s="21" t="n"/>
      <c r="H120" s="35" t="n"/>
      <c r="I120" s="35" t="n"/>
      <c r="J120" s="35" t="n"/>
      <c r="K120" s="35" t="n"/>
      <c r="L120" s="35" t="n"/>
      <c r="M120" s="35" t="n"/>
      <c r="N120" s="35" t="n"/>
      <c r="O120" s="35" t="n"/>
      <c r="P120" s="35" t="n"/>
      <c r="Q120" s="35" t="n"/>
      <c r="R120" s="35" t="n"/>
      <c r="S120" s="35" t="n"/>
      <c r="T120" s="29">
        <f>IF(A120="","",COUNTIF(H120:S120,"X"))</f>
        <v/>
      </c>
      <c r="U120" s="31" t="n"/>
      <c r="V120" s="21" t="n"/>
      <c r="W120" s="21" t="n"/>
    </row>
    <row r="121" ht="20" customHeight="1">
      <c r="A121" s="21" t="n"/>
      <c r="B121" s="21" t="n"/>
      <c r="C121" s="21" t="n"/>
      <c r="D121" s="21" t="n"/>
      <c r="E121" s="21" t="n"/>
      <c r="F121" s="21" t="n"/>
      <c r="G121" s="21" t="n"/>
      <c r="H121" s="35" t="n"/>
      <c r="I121" s="35" t="n"/>
      <c r="J121" s="35" t="n"/>
      <c r="K121" s="35" t="n"/>
      <c r="L121" s="35" t="n"/>
      <c r="M121" s="35" t="n"/>
      <c r="N121" s="35" t="n"/>
      <c r="O121" s="35" t="n"/>
      <c r="P121" s="35" t="n"/>
      <c r="Q121" s="35" t="n"/>
      <c r="R121" s="35" t="n"/>
      <c r="S121" s="35" t="n"/>
      <c r="T121" s="29">
        <f>IF(A121="","",COUNTIF(H121:S121,"X"))</f>
        <v/>
      </c>
      <c r="U121" s="31" t="n"/>
      <c r="V121" s="21" t="n"/>
      <c r="W121" s="21" t="n"/>
    </row>
    <row r="122" ht="20" customHeight="1">
      <c r="A122" s="21" t="n"/>
      <c r="B122" s="21" t="n"/>
      <c r="C122" s="21" t="n"/>
      <c r="D122" s="21" t="n"/>
      <c r="E122" s="21" t="n"/>
      <c r="F122" s="21" t="n"/>
      <c r="G122" s="21" t="n"/>
      <c r="H122" s="35" t="n"/>
      <c r="I122" s="35" t="n"/>
      <c r="J122" s="35" t="n"/>
      <c r="K122" s="35" t="n"/>
      <c r="L122" s="35" t="n"/>
      <c r="M122" s="35" t="n"/>
      <c r="N122" s="35" t="n"/>
      <c r="O122" s="35" t="n"/>
      <c r="P122" s="35" t="n"/>
      <c r="Q122" s="35" t="n"/>
      <c r="R122" s="35" t="n"/>
      <c r="S122" s="35" t="n"/>
      <c r="T122" s="29">
        <f>IF(A122="","",COUNTIF(H122:S122,"X"))</f>
        <v/>
      </c>
      <c r="U122" s="31" t="n"/>
      <c r="V122" s="21" t="n"/>
      <c r="W122" s="21" t="n"/>
    </row>
    <row r="123" ht="20" customHeight="1">
      <c r="A123" s="21" t="n"/>
      <c r="B123" s="21" t="n"/>
      <c r="C123" s="21" t="n"/>
      <c r="D123" s="21" t="n"/>
      <c r="E123" s="21" t="n"/>
      <c r="F123" s="21" t="n"/>
      <c r="G123" s="21" t="n"/>
      <c r="H123" s="35" t="n"/>
      <c r="I123" s="35" t="n"/>
      <c r="J123" s="35" t="n"/>
      <c r="K123" s="35" t="n"/>
      <c r="L123" s="35" t="n"/>
      <c r="M123" s="35" t="n"/>
      <c r="N123" s="35" t="n"/>
      <c r="O123" s="35" t="n"/>
      <c r="P123" s="35" t="n"/>
      <c r="Q123" s="35" t="n"/>
      <c r="R123" s="35" t="n"/>
      <c r="S123" s="35" t="n"/>
      <c r="T123" s="29">
        <f>IF(A123="","",COUNTIF(H123:S123,"X"))</f>
        <v/>
      </c>
      <c r="U123" s="31" t="n"/>
      <c r="V123" s="21" t="n"/>
      <c r="W123" s="21" t="n"/>
    </row>
    <row r="124" ht="20" customHeight="1">
      <c r="A124" s="21" t="n"/>
      <c r="B124" s="21" t="n"/>
      <c r="C124" s="21" t="n"/>
      <c r="D124" s="21" t="n"/>
      <c r="E124" s="21" t="n"/>
      <c r="F124" s="21" t="n"/>
      <c r="G124" s="21" t="n"/>
      <c r="H124" s="35" t="n"/>
      <c r="I124" s="35" t="n"/>
      <c r="J124" s="35" t="n"/>
      <c r="K124" s="35" t="n"/>
      <c r="L124" s="35" t="n"/>
      <c r="M124" s="35" t="n"/>
      <c r="N124" s="35" t="n"/>
      <c r="O124" s="35" t="n"/>
      <c r="P124" s="35" t="n"/>
      <c r="Q124" s="35" t="n"/>
      <c r="R124" s="35" t="n"/>
      <c r="S124" s="35" t="n"/>
      <c r="T124" s="29">
        <f>IF(A124="","",COUNTIF(H124:S124,"X"))</f>
        <v/>
      </c>
      <c r="U124" s="31" t="n"/>
      <c r="V124" s="21" t="n"/>
      <c r="W124" s="21" t="n"/>
    </row>
    <row r="125" ht="20" customHeight="1">
      <c r="A125" s="21" t="n"/>
      <c r="B125" s="21" t="n"/>
      <c r="C125" s="21" t="n"/>
      <c r="D125" s="21" t="n"/>
      <c r="E125" s="21" t="n"/>
      <c r="F125" s="21" t="n"/>
      <c r="G125" s="21" t="n"/>
      <c r="H125" s="35" t="n"/>
      <c r="I125" s="35" t="n"/>
      <c r="J125" s="35" t="n"/>
      <c r="K125" s="35" t="n"/>
      <c r="L125" s="35" t="n"/>
      <c r="M125" s="35" t="n"/>
      <c r="N125" s="35" t="n"/>
      <c r="O125" s="35" t="n"/>
      <c r="P125" s="35" t="n"/>
      <c r="Q125" s="35" t="n"/>
      <c r="R125" s="35" t="n"/>
      <c r="S125" s="35" t="n"/>
      <c r="T125" s="29">
        <f>IF(A125="","",COUNTIF(H125:S125,"X"))</f>
        <v/>
      </c>
      <c r="U125" s="31" t="n"/>
      <c r="V125" s="21" t="n"/>
      <c r="W125" s="21" t="n"/>
    </row>
    <row r="126" ht="20" customHeight="1">
      <c r="A126" s="21" t="n"/>
      <c r="B126" s="21" t="n"/>
      <c r="C126" s="21" t="n"/>
      <c r="D126" s="21" t="n"/>
      <c r="E126" s="21" t="n"/>
      <c r="F126" s="21" t="n"/>
      <c r="G126" s="21" t="n"/>
      <c r="H126" s="35" t="n"/>
      <c r="I126" s="35" t="n"/>
      <c r="J126" s="35" t="n"/>
      <c r="K126" s="35" t="n"/>
      <c r="L126" s="35" t="n"/>
      <c r="M126" s="35" t="n"/>
      <c r="N126" s="35" t="n"/>
      <c r="O126" s="35" t="n"/>
      <c r="P126" s="35" t="n"/>
      <c r="Q126" s="35" t="n"/>
      <c r="R126" s="35" t="n"/>
      <c r="S126" s="35" t="n"/>
      <c r="T126" s="29">
        <f>IF(A126="","",COUNTIF(H126:S126,"X"))</f>
        <v/>
      </c>
      <c r="U126" s="31" t="n"/>
      <c r="V126" s="21" t="n"/>
      <c r="W126" s="21" t="n"/>
    </row>
    <row r="127" ht="20" customHeight="1">
      <c r="A127" s="21" t="n"/>
      <c r="B127" s="21" t="n"/>
      <c r="C127" s="21" t="n"/>
      <c r="D127" s="21" t="n"/>
      <c r="E127" s="21" t="n"/>
      <c r="F127" s="21" t="n"/>
      <c r="G127" s="21" t="n"/>
      <c r="H127" s="35" t="n"/>
      <c r="I127" s="35" t="n"/>
      <c r="J127" s="35" t="n"/>
      <c r="K127" s="35" t="n"/>
      <c r="L127" s="35" t="n"/>
      <c r="M127" s="35" t="n"/>
      <c r="N127" s="35" t="n"/>
      <c r="O127" s="35" t="n"/>
      <c r="P127" s="35" t="n"/>
      <c r="Q127" s="35" t="n"/>
      <c r="R127" s="35" t="n"/>
      <c r="S127" s="35" t="n"/>
      <c r="T127" s="29">
        <f>IF(A127="","",COUNTIF(H127:S127,"X"))</f>
        <v/>
      </c>
      <c r="U127" s="31" t="n"/>
      <c r="V127" s="21" t="n"/>
      <c r="W127" s="21" t="n"/>
    </row>
    <row r="128" ht="20" customHeight="1">
      <c r="A128" s="21" t="n"/>
      <c r="B128" s="21" t="n"/>
      <c r="C128" s="21" t="n"/>
      <c r="D128" s="21" t="n"/>
      <c r="E128" s="21" t="n"/>
      <c r="F128" s="21" t="n"/>
      <c r="G128" s="21" t="n"/>
      <c r="H128" s="35" t="n"/>
      <c r="I128" s="35" t="n"/>
      <c r="J128" s="35" t="n"/>
      <c r="K128" s="35" t="n"/>
      <c r="L128" s="35" t="n"/>
      <c r="M128" s="35" t="n"/>
      <c r="N128" s="35" t="n"/>
      <c r="O128" s="35" t="n"/>
      <c r="P128" s="35" t="n"/>
      <c r="Q128" s="35" t="n"/>
      <c r="R128" s="35" t="n"/>
      <c r="S128" s="35" t="n"/>
      <c r="T128" s="29">
        <f>IF(A128="","",COUNTIF(H128:S128,"X"))</f>
        <v/>
      </c>
      <c r="U128" s="31" t="n"/>
      <c r="V128" s="21" t="n"/>
      <c r="W128" s="21" t="n"/>
    </row>
    <row r="129" ht="20" customHeight="1">
      <c r="A129" s="21" t="n"/>
      <c r="B129" s="21" t="n"/>
      <c r="C129" s="21" t="n"/>
      <c r="D129" s="21" t="n"/>
      <c r="E129" s="21" t="n"/>
      <c r="F129" s="21" t="n"/>
      <c r="G129" s="21" t="n"/>
      <c r="H129" s="35" t="n"/>
      <c r="I129" s="35" t="n"/>
      <c r="J129" s="35" t="n"/>
      <c r="K129" s="35" t="n"/>
      <c r="L129" s="35" t="n"/>
      <c r="M129" s="35" t="n"/>
      <c r="N129" s="35" t="n"/>
      <c r="O129" s="35" t="n"/>
      <c r="P129" s="35" t="n"/>
      <c r="Q129" s="35" t="n"/>
      <c r="R129" s="35" t="n"/>
      <c r="S129" s="35" t="n"/>
      <c r="T129" s="29">
        <f>IF(A129="","",COUNTIF(H129:S129,"X"))</f>
        <v/>
      </c>
      <c r="U129" s="31" t="n"/>
      <c r="V129" s="21" t="n"/>
      <c r="W129" s="21" t="n"/>
    </row>
    <row r="130" ht="20" customHeight="1">
      <c r="A130" s="21" t="n"/>
      <c r="B130" s="21" t="n"/>
      <c r="C130" s="21" t="n"/>
      <c r="D130" s="21" t="n"/>
      <c r="E130" s="21" t="n"/>
      <c r="F130" s="21" t="n"/>
      <c r="G130" s="21" t="n"/>
      <c r="H130" s="35" t="n"/>
      <c r="I130" s="35" t="n"/>
      <c r="J130" s="35" t="n"/>
      <c r="K130" s="35" t="n"/>
      <c r="L130" s="35" t="n"/>
      <c r="M130" s="35" t="n"/>
      <c r="N130" s="35" t="n"/>
      <c r="O130" s="35" t="n"/>
      <c r="P130" s="35" t="n"/>
      <c r="Q130" s="35" t="n"/>
      <c r="R130" s="35" t="n"/>
      <c r="S130" s="35" t="n"/>
      <c r="T130" s="29">
        <f>IF(A130="","",COUNTIF(H130:S130,"X"))</f>
        <v/>
      </c>
      <c r="U130" s="31" t="n"/>
      <c r="V130" s="21" t="n"/>
      <c r="W130" s="21" t="n"/>
    </row>
    <row r="131" ht="20" customHeight="1">
      <c r="A131" s="21" t="n"/>
      <c r="B131" s="21" t="n"/>
      <c r="C131" s="21" t="n"/>
      <c r="D131" s="21" t="n"/>
      <c r="E131" s="21" t="n"/>
      <c r="F131" s="21" t="n"/>
      <c r="G131" s="21" t="n"/>
      <c r="H131" s="35" t="n"/>
      <c r="I131" s="35" t="n"/>
      <c r="J131" s="35" t="n"/>
      <c r="K131" s="35" t="n"/>
      <c r="L131" s="35" t="n"/>
      <c r="M131" s="35" t="n"/>
      <c r="N131" s="35" t="n"/>
      <c r="O131" s="35" t="n"/>
      <c r="P131" s="35" t="n"/>
      <c r="Q131" s="35" t="n"/>
      <c r="R131" s="35" t="n"/>
      <c r="S131" s="35" t="n"/>
      <c r="T131" s="29">
        <f>IF(A131="","",COUNTIF(H131:S131,"X"))</f>
        <v/>
      </c>
      <c r="U131" s="31" t="n"/>
      <c r="V131" s="21" t="n"/>
      <c r="W131" s="21" t="n"/>
    </row>
    <row r="132" ht="20" customHeight="1">
      <c r="A132" s="21" t="n"/>
      <c r="B132" s="21" t="n"/>
      <c r="C132" s="21" t="n"/>
      <c r="D132" s="21" t="n"/>
      <c r="E132" s="21" t="n"/>
      <c r="F132" s="21" t="n"/>
      <c r="G132" s="21" t="n"/>
      <c r="H132" s="35" t="n"/>
      <c r="I132" s="35" t="n"/>
      <c r="J132" s="35" t="n"/>
      <c r="K132" s="35" t="n"/>
      <c r="L132" s="35" t="n"/>
      <c r="M132" s="35" t="n"/>
      <c r="N132" s="35" t="n"/>
      <c r="O132" s="35" t="n"/>
      <c r="P132" s="35" t="n"/>
      <c r="Q132" s="35" t="n"/>
      <c r="R132" s="35" t="n"/>
      <c r="S132" s="35" t="n"/>
      <c r="T132" s="29">
        <f>IF(A132="","",COUNTIF(H132:S132,"X"))</f>
        <v/>
      </c>
      <c r="U132" s="31" t="n"/>
      <c r="V132" s="21" t="n"/>
      <c r="W132" s="21" t="n"/>
    </row>
    <row r="133" ht="20" customHeight="1">
      <c r="A133" s="21" t="n"/>
      <c r="B133" s="21" t="n"/>
      <c r="C133" s="21" t="n"/>
      <c r="D133" s="21" t="n"/>
      <c r="E133" s="21" t="n"/>
      <c r="F133" s="21" t="n"/>
      <c r="G133" s="21" t="n"/>
      <c r="H133" s="35" t="n"/>
      <c r="I133" s="35" t="n"/>
      <c r="J133" s="35" t="n"/>
      <c r="K133" s="35" t="n"/>
      <c r="L133" s="35" t="n"/>
      <c r="M133" s="35" t="n"/>
      <c r="N133" s="35" t="n"/>
      <c r="O133" s="35" t="n"/>
      <c r="P133" s="35" t="n"/>
      <c r="Q133" s="35" t="n"/>
      <c r="R133" s="35" t="n"/>
      <c r="S133" s="35" t="n"/>
      <c r="T133" s="29">
        <f>IF(A133="","",COUNTIF(H133:S133,"X"))</f>
        <v/>
      </c>
      <c r="U133" s="31" t="n"/>
      <c r="V133" s="21" t="n"/>
      <c r="W133" s="21" t="n"/>
    </row>
    <row r="134" ht="20" customHeight="1">
      <c r="A134" s="21" t="n"/>
      <c r="B134" s="21" t="n"/>
      <c r="C134" s="21" t="n"/>
      <c r="D134" s="21" t="n"/>
      <c r="E134" s="21" t="n"/>
      <c r="F134" s="21" t="n"/>
      <c r="G134" s="21" t="n"/>
      <c r="H134" s="35" t="n"/>
      <c r="I134" s="35" t="n"/>
      <c r="J134" s="35" t="n"/>
      <c r="K134" s="35" t="n"/>
      <c r="L134" s="35" t="n"/>
      <c r="M134" s="35" t="n"/>
      <c r="N134" s="35" t="n"/>
      <c r="O134" s="35" t="n"/>
      <c r="P134" s="35" t="n"/>
      <c r="Q134" s="35" t="n"/>
      <c r="R134" s="35" t="n"/>
      <c r="S134" s="35" t="n"/>
      <c r="T134" s="29">
        <f>IF(A134="","",COUNTIF(H134:S134,"X"))</f>
        <v/>
      </c>
      <c r="U134" s="31" t="n"/>
      <c r="V134" s="21" t="n"/>
      <c r="W134" s="21" t="n"/>
    </row>
    <row r="135" ht="20" customHeight="1">
      <c r="A135" s="21" t="n"/>
      <c r="B135" s="21" t="n"/>
      <c r="C135" s="21" t="n"/>
      <c r="D135" s="21" t="n"/>
      <c r="E135" s="21" t="n"/>
      <c r="F135" s="21" t="n"/>
      <c r="G135" s="21" t="n"/>
      <c r="H135" s="35" t="n"/>
      <c r="I135" s="35" t="n"/>
      <c r="J135" s="35" t="n"/>
      <c r="K135" s="35" t="n"/>
      <c r="L135" s="35" t="n"/>
      <c r="M135" s="35" t="n"/>
      <c r="N135" s="35" t="n"/>
      <c r="O135" s="35" t="n"/>
      <c r="P135" s="35" t="n"/>
      <c r="Q135" s="35" t="n"/>
      <c r="R135" s="35" t="n"/>
      <c r="S135" s="35" t="n"/>
      <c r="T135" s="29">
        <f>IF(A135="","",COUNTIF(H135:S135,"X"))</f>
        <v/>
      </c>
      <c r="U135" s="31" t="n"/>
      <c r="V135" s="21" t="n"/>
      <c r="W135" s="21" t="n"/>
    </row>
    <row r="136" ht="20" customHeight="1">
      <c r="A136" s="21" t="n"/>
      <c r="B136" s="21" t="n"/>
      <c r="C136" s="21" t="n"/>
      <c r="D136" s="21" t="n"/>
      <c r="E136" s="21" t="n"/>
      <c r="F136" s="21" t="n"/>
      <c r="G136" s="21" t="n"/>
      <c r="H136" s="35" t="n"/>
      <c r="I136" s="35" t="n"/>
      <c r="J136" s="35" t="n"/>
      <c r="K136" s="35" t="n"/>
      <c r="L136" s="35" t="n"/>
      <c r="M136" s="35" t="n"/>
      <c r="N136" s="35" t="n"/>
      <c r="O136" s="35" t="n"/>
      <c r="P136" s="35" t="n"/>
      <c r="Q136" s="35" t="n"/>
      <c r="R136" s="35" t="n"/>
      <c r="S136" s="35" t="n"/>
      <c r="T136" s="29">
        <f>IF(A136="","",COUNTIF(H136:S136,"X"))</f>
        <v/>
      </c>
      <c r="U136" s="31" t="n"/>
      <c r="V136" s="21" t="n"/>
      <c r="W136" s="21" t="n"/>
    </row>
    <row r="137" ht="20" customHeight="1">
      <c r="A137" s="21" t="n"/>
      <c r="B137" s="21" t="n"/>
      <c r="C137" s="21" t="n"/>
      <c r="D137" s="21" t="n"/>
      <c r="E137" s="21" t="n"/>
      <c r="F137" s="21" t="n"/>
      <c r="G137" s="21" t="n"/>
      <c r="H137" s="35" t="n"/>
      <c r="I137" s="35" t="n"/>
      <c r="J137" s="35" t="n"/>
      <c r="K137" s="35" t="n"/>
      <c r="L137" s="35" t="n"/>
      <c r="M137" s="35" t="n"/>
      <c r="N137" s="35" t="n"/>
      <c r="O137" s="35" t="n"/>
      <c r="P137" s="35" t="n"/>
      <c r="Q137" s="35" t="n"/>
      <c r="R137" s="35" t="n"/>
      <c r="S137" s="35" t="n"/>
      <c r="T137" s="29">
        <f>IF(A137="","",COUNTIF(H137:S137,"X"))</f>
        <v/>
      </c>
      <c r="U137" s="31" t="n"/>
      <c r="V137" s="21" t="n"/>
      <c r="W137" s="21" t="n"/>
    </row>
    <row r="138" ht="20" customHeight="1">
      <c r="A138" s="21" t="n"/>
      <c r="B138" s="21" t="n"/>
      <c r="C138" s="21" t="n"/>
      <c r="D138" s="21" t="n"/>
      <c r="E138" s="21" t="n"/>
      <c r="F138" s="21" t="n"/>
      <c r="G138" s="21" t="n"/>
      <c r="H138" s="35" t="n"/>
      <c r="I138" s="35" t="n"/>
      <c r="J138" s="35" t="n"/>
      <c r="K138" s="35" t="n"/>
      <c r="L138" s="35" t="n"/>
      <c r="M138" s="35" t="n"/>
      <c r="N138" s="35" t="n"/>
      <c r="O138" s="35" t="n"/>
      <c r="P138" s="35" t="n"/>
      <c r="Q138" s="35" t="n"/>
      <c r="R138" s="35" t="n"/>
      <c r="S138" s="35" t="n"/>
      <c r="T138" s="29">
        <f>IF(A138="","",COUNTIF(H138:S138,"X"))</f>
        <v/>
      </c>
      <c r="U138" s="31" t="n"/>
      <c r="V138" s="21" t="n"/>
      <c r="W138" s="21" t="n"/>
    </row>
    <row r="139" ht="20" customHeight="1">
      <c r="A139" s="21" t="n"/>
      <c r="B139" s="21" t="n"/>
      <c r="C139" s="21" t="n"/>
      <c r="D139" s="21" t="n"/>
      <c r="E139" s="21" t="n"/>
      <c r="F139" s="21" t="n"/>
      <c r="G139" s="21" t="n"/>
      <c r="H139" s="35" t="n"/>
      <c r="I139" s="35" t="n"/>
      <c r="J139" s="35" t="n"/>
      <c r="K139" s="35" t="n"/>
      <c r="L139" s="35" t="n"/>
      <c r="M139" s="35" t="n"/>
      <c r="N139" s="35" t="n"/>
      <c r="O139" s="35" t="n"/>
      <c r="P139" s="35" t="n"/>
      <c r="Q139" s="35" t="n"/>
      <c r="R139" s="35" t="n"/>
      <c r="S139" s="35" t="n"/>
      <c r="T139" s="29">
        <f>IF(A139="","",COUNTIF(H139:S139,"X"))</f>
        <v/>
      </c>
      <c r="U139" s="31" t="n"/>
      <c r="V139" s="21" t="n"/>
      <c r="W139" s="21" t="n"/>
    </row>
    <row r="140" ht="20" customHeight="1">
      <c r="A140" s="21" t="n"/>
      <c r="B140" s="21" t="n"/>
      <c r="C140" s="21" t="n"/>
      <c r="D140" s="21" t="n"/>
      <c r="E140" s="21" t="n"/>
      <c r="F140" s="21" t="n"/>
      <c r="G140" s="21" t="n"/>
      <c r="H140" s="35" t="n"/>
      <c r="I140" s="35" t="n"/>
      <c r="J140" s="35" t="n"/>
      <c r="K140" s="35" t="n"/>
      <c r="L140" s="35" t="n"/>
      <c r="M140" s="35" t="n"/>
      <c r="N140" s="35" t="n"/>
      <c r="O140" s="35" t="n"/>
      <c r="P140" s="35" t="n"/>
      <c r="Q140" s="35" t="n"/>
      <c r="R140" s="35" t="n"/>
      <c r="S140" s="35" t="n"/>
      <c r="T140" s="29">
        <f>IF(A140="","",COUNTIF(H140:S140,"X"))</f>
        <v/>
      </c>
      <c r="U140" s="31" t="n"/>
      <c r="V140" s="21" t="n"/>
      <c r="W140" s="21" t="n"/>
    </row>
    <row r="141" ht="20" customHeight="1">
      <c r="A141" s="21" t="n"/>
      <c r="B141" s="21" t="n"/>
      <c r="C141" s="21" t="n"/>
      <c r="D141" s="21" t="n"/>
      <c r="E141" s="21" t="n"/>
      <c r="F141" s="21" t="n"/>
      <c r="G141" s="21" t="n"/>
      <c r="H141" s="35" t="n"/>
      <c r="I141" s="35" t="n"/>
      <c r="J141" s="35" t="n"/>
      <c r="K141" s="35" t="n"/>
      <c r="L141" s="35" t="n"/>
      <c r="M141" s="35" t="n"/>
      <c r="N141" s="35" t="n"/>
      <c r="O141" s="35" t="n"/>
      <c r="P141" s="35" t="n"/>
      <c r="Q141" s="35" t="n"/>
      <c r="R141" s="35" t="n"/>
      <c r="S141" s="35" t="n"/>
      <c r="T141" s="29">
        <f>IF(A141="","",COUNTIF(H141:S141,"X"))</f>
        <v/>
      </c>
      <c r="U141" s="31" t="n"/>
      <c r="V141" s="21" t="n"/>
      <c r="W141" s="21" t="n"/>
    </row>
    <row r="142" ht="20" customHeight="1">
      <c r="A142" s="21" t="n"/>
      <c r="B142" s="21" t="n"/>
      <c r="C142" s="21" t="n"/>
      <c r="D142" s="21" t="n"/>
      <c r="E142" s="21" t="n"/>
      <c r="F142" s="21" t="n"/>
      <c r="G142" s="21" t="n"/>
      <c r="H142" s="35" t="n"/>
      <c r="I142" s="35" t="n"/>
      <c r="J142" s="35" t="n"/>
      <c r="K142" s="35" t="n"/>
      <c r="L142" s="35" t="n"/>
      <c r="M142" s="35" t="n"/>
      <c r="N142" s="35" t="n"/>
      <c r="O142" s="35" t="n"/>
      <c r="P142" s="35" t="n"/>
      <c r="Q142" s="35" t="n"/>
      <c r="R142" s="35" t="n"/>
      <c r="S142" s="35" t="n"/>
      <c r="T142" s="29">
        <f>IF(A142="","",COUNTIF(H142:S142,"X"))</f>
        <v/>
      </c>
      <c r="U142" s="31" t="n"/>
      <c r="V142" s="21" t="n"/>
      <c r="W142" s="21" t="n"/>
    </row>
    <row r="143" ht="20" customHeight="1">
      <c r="A143" s="21" t="n"/>
      <c r="B143" s="21" t="n"/>
      <c r="C143" s="21" t="n"/>
      <c r="D143" s="21" t="n"/>
      <c r="E143" s="21" t="n"/>
      <c r="F143" s="21" t="n"/>
      <c r="G143" s="21" t="n"/>
      <c r="H143" s="35" t="n"/>
      <c r="I143" s="35" t="n"/>
      <c r="J143" s="35" t="n"/>
      <c r="K143" s="35" t="n"/>
      <c r="L143" s="35" t="n"/>
      <c r="M143" s="35" t="n"/>
      <c r="N143" s="35" t="n"/>
      <c r="O143" s="35" t="n"/>
      <c r="P143" s="35" t="n"/>
      <c r="Q143" s="35" t="n"/>
      <c r="R143" s="35" t="n"/>
      <c r="S143" s="35" t="n"/>
      <c r="T143" s="29">
        <f>IF(A143="","",COUNTIF(H143:S143,"X"))</f>
        <v/>
      </c>
      <c r="U143" s="31" t="n"/>
      <c r="V143" s="21" t="n"/>
      <c r="W143" s="21" t="n"/>
    </row>
    <row r="144" ht="20" customHeight="1">
      <c r="A144" s="21" t="n"/>
      <c r="B144" s="21" t="n"/>
      <c r="C144" s="21" t="n"/>
      <c r="D144" s="21" t="n"/>
      <c r="E144" s="21" t="n"/>
      <c r="F144" s="21" t="n"/>
      <c r="G144" s="21" t="n"/>
      <c r="H144" s="35" t="n"/>
      <c r="I144" s="35" t="n"/>
      <c r="J144" s="35" t="n"/>
      <c r="K144" s="35" t="n"/>
      <c r="L144" s="35" t="n"/>
      <c r="M144" s="35" t="n"/>
      <c r="N144" s="35" t="n"/>
      <c r="O144" s="35" t="n"/>
      <c r="P144" s="35" t="n"/>
      <c r="Q144" s="35" t="n"/>
      <c r="R144" s="35" t="n"/>
      <c r="S144" s="35" t="n"/>
      <c r="T144" s="29">
        <f>IF(A144="","",COUNTIF(H144:S144,"X"))</f>
        <v/>
      </c>
      <c r="U144" s="31" t="n"/>
      <c r="V144" s="21" t="n"/>
      <c r="W144" s="21" t="n"/>
    </row>
    <row r="145" ht="20" customHeight="1">
      <c r="A145" s="21" t="n"/>
      <c r="B145" s="21" t="n"/>
      <c r="C145" s="21" t="n"/>
      <c r="D145" s="21" t="n"/>
      <c r="E145" s="21" t="n"/>
      <c r="F145" s="21" t="n"/>
      <c r="G145" s="21" t="n"/>
      <c r="H145" s="35" t="n"/>
      <c r="I145" s="35" t="n"/>
      <c r="J145" s="35" t="n"/>
      <c r="K145" s="35" t="n"/>
      <c r="L145" s="35" t="n"/>
      <c r="M145" s="35" t="n"/>
      <c r="N145" s="35" t="n"/>
      <c r="O145" s="35" t="n"/>
      <c r="P145" s="35" t="n"/>
      <c r="Q145" s="35" t="n"/>
      <c r="R145" s="35" t="n"/>
      <c r="S145" s="35" t="n"/>
      <c r="T145" s="29">
        <f>IF(A145="","",COUNTIF(H145:S145,"X"))</f>
        <v/>
      </c>
      <c r="U145" s="31" t="n"/>
      <c r="V145" s="21" t="n"/>
      <c r="W145" s="21" t="n"/>
    </row>
    <row r="146" ht="20" customHeight="1">
      <c r="A146" s="21" t="n"/>
      <c r="B146" s="21" t="n"/>
      <c r="C146" s="21" t="n"/>
      <c r="D146" s="21" t="n"/>
      <c r="E146" s="21" t="n"/>
      <c r="F146" s="21" t="n"/>
      <c r="G146" s="21" t="n"/>
      <c r="H146" s="35" t="n"/>
      <c r="I146" s="35" t="n"/>
      <c r="J146" s="35" t="n"/>
      <c r="K146" s="35" t="n"/>
      <c r="L146" s="35" t="n"/>
      <c r="M146" s="35" t="n"/>
      <c r="N146" s="35" t="n"/>
      <c r="O146" s="35" t="n"/>
      <c r="P146" s="35" t="n"/>
      <c r="Q146" s="35" t="n"/>
      <c r="R146" s="35" t="n"/>
      <c r="S146" s="35" t="n"/>
      <c r="T146" s="29">
        <f>IF(A146="","",COUNTIF(H146:S146,"X"))</f>
        <v/>
      </c>
      <c r="U146" s="31" t="n"/>
      <c r="V146" s="21" t="n"/>
      <c r="W146" s="21" t="n"/>
    </row>
    <row r="147" ht="20" customHeight="1">
      <c r="A147" s="21" t="n"/>
      <c r="B147" s="21" t="n"/>
      <c r="C147" s="21" t="n"/>
      <c r="D147" s="21" t="n"/>
      <c r="E147" s="21" t="n"/>
      <c r="F147" s="21" t="n"/>
      <c r="G147" s="21" t="n"/>
      <c r="H147" s="35" t="n"/>
      <c r="I147" s="35" t="n"/>
      <c r="J147" s="35" t="n"/>
      <c r="K147" s="35" t="n"/>
      <c r="L147" s="35" t="n"/>
      <c r="M147" s="35" t="n"/>
      <c r="N147" s="35" t="n"/>
      <c r="O147" s="35" t="n"/>
      <c r="P147" s="35" t="n"/>
      <c r="Q147" s="35" t="n"/>
      <c r="R147" s="35" t="n"/>
      <c r="S147" s="35" t="n"/>
      <c r="T147" s="29">
        <f>IF(A147="","",COUNTIF(H147:S147,"X"))</f>
        <v/>
      </c>
      <c r="U147" s="31" t="n"/>
      <c r="V147" s="21" t="n"/>
      <c r="W147" s="21" t="n"/>
    </row>
    <row r="148" ht="20" customHeight="1">
      <c r="A148" s="21" t="n"/>
      <c r="B148" s="21" t="n"/>
      <c r="C148" s="21" t="n"/>
      <c r="D148" s="21" t="n"/>
      <c r="E148" s="21" t="n"/>
      <c r="F148" s="21" t="n"/>
      <c r="G148" s="21" t="n"/>
      <c r="H148" s="35" t="n"/>
      <c r="I148" s="35" t="n"/>
      <c r="J148" s="35" t="n"/>
      <c r="K148" s="35" t="n"/>
      <c r="L148" s="35" t="n"/>
      <c r="M148" s="35" t="n"/>
      <c r="N148" s="35" t="n"/>
      <c r="O148" s="35" t="n"/>
      <c r="P148" s="35" t="n"/>
      <c r="Q148" s="35" t="n"/>
      <c r="R148" s="35" t="n"/>
      <c r="S148" s="35" t="n"/>
      <c r="T148" s="29">
        <f>IF(A148="","",COUNTIF(H148:S148,"X"))</f>
        <v/>
      </c>
      <c r="U148" s="31" t="n"/>
      <c r="V148" s="21" t="n"/>
      <c r="W148" s="21" t="n"/>
    </row>
    <row r="149" ht="20" customHeight="1">
      <c r="A149" s="21" t="n"/>
      <c r="B149" s="21" t="n"/>
      <c r="C149" s="21" t="n"/>
      <c r="D149" s="21" t="n"/>
      <c r="E149" s="21" t="n"/>
      <c r="F149" s="21" t="n"/>
      <c r="G149" s="21" t="n"/>
      <c r="H149" s="35" t="n"/>
      <c r="I149" s="35" t="n"/>
      <c r="J149" s="35" t="n"/>
      <c r="K149" s="35" t="n"/>
      <c r="L149" s="35" t="n"/>
      <c r="M149" s="35" t="n"/>
      <c r="N149" s="35" t="n"/>
      <c r="O149" s="35" t="n"/>
      <c r="P149" s="35" t="n"/>
      <c r="Q149" s="35" t="n"/>
      <c r="R149" s="35" t="n"/>
      <c r="S149" s="35" t="n"/>
      <c r="T149" s="29">
        <f>IF(A149="","",COUNTIF(H149:S149,"X"))</f>
        <v/>
      </c>
      <c r="U149" s="31" t="n"/>
      <c r="V149" s="21" t="n"/>
      <c r="W149" s="21" t="n"/>
    </row>
    <row r="150" ht="20" customHeight="1">
      <c r="A150" s="21" t="n"/>
      <c r="B150" s="21" t="n"/>
      <c r="C150" s="21" t="n"/>
      <c r="D150" s="21" t="n"/>
      <c r="E150" s="21" t="n"/>
      <c r="F150" s="21" t="n"/>
      <c r="G150" s="21" t="n"/>
      <c r="H150" s="35" t="n"/>
      <c r="I150" s="35" t="n"/>
      <c r="J150" s="35" t="n"/>
      <c r="K150" s="35" t="n"/>
      <c r="L150" s="35" t="n"/>
      <c r="M150" s="35" t="n"/>
      <c r="N150" s="35" t="n"/>
      <c r="O150" s="35" t="n"/>
      <c r="P150" s="35" t="n"/>
      <c r="Q150" s="35" t="n"/>
      <c r="R150" s="35" t="n"/>
      <c r="S150" s="35" t="n"/>
      <c r="T150" s="29">
        <f>IF(A150="","",COUNTIF(H150:S150,"X"))</f>
        <v/>
      </c>
      <c r="U150" s="31" t="n"/>
      <c r="V150" s="21" t="n"/>
      <c r="W150" s="21" t="n"/>
    </row>
    <row r="151" ht="20" customHeight="1">
      <c r="A151" s="21" t="n"/>
      <c r="B151" s="21" t="n"/>
      <c r="C151" s="21" t="n"/>
      <c r="D151" s="21" t="n"/>
      <c r="E151" s="21" t="n"/>
      <c r="F151" s="21" t="n"/>
      <c r="G151" s="21" t="n"/>
      <c r="H151" s="35" t="n"/>
      <c r="I151" s="35" t="n"/>
      <c r="J151" s="35" t="n"/>
      <c r="K151" s="35" t="n"/>
      <c r="L151" s="35" t="n"/>
      <c r="M151" s="35" t="n"/>
      <c r="N151" s="35" t="n"/>
      <c r="O151" s="35" t="n"/>
      <c r="P151" s="35" t="n"/>
      <c r="Q151" s="35" t="n"/>
      <c r="R151" s="35" t="n"/>
      <c r="S151" s="35" t="n"/>
      <c r="T151" s="29">
        <f>IF(A151="","",COUNTIF(H151:S151,"X"))</f>
        <v/>
      </c>
      <c r="U151" s="31" t="n"/>
      <c r="V151" s="21" t="n"/>
      <c r="W151" s="21" t="n"/>
    </row>
    <row r="152" ht="20" customHeight="1">
      <c r="A152" s="21" t="n"/>
      <c r="B152" s="21" t="n"/>
      <c r="C152" s="21" t="n"/>
      <c r="D152" s="21" t="n"/>
      <c r="E152" s="21" t="n"/>
      <c r="F152" s="21" t="n"/>
      <c r="G152" s="21" t="n"/>
      <c r="H152" s="35" t="n"/>
      <c r="I152" s="35" t="n"/>
      <c r="J152" s="35" t="n"/>
      <c r="K152" s="35" t="n"/>
      <c r="L152" s="35" t="n"/>
      <c r="M152" s="35" t="n"/>
      <c r="N152" s="35" t="n"/>
      <c r="O152" s="35" t="n"/>
      <c r="P152" s="35" t="n"/>
      <c r="Q152" s="35" t="n"/>
      <c r="R152" s="35" t="n"/>
      <c r="S152" s="35" t="n"/>
      <c r="T152" s="29">
        <f>IF(A152="","",COUNTIF(H152:S152,"X"))</f>
        <v/>
      </c>
      <c r="U152" s="31" t="n"/>
      <c r="V152" s="21" t="n"/>
      <c r="W152" s="21" t="n"/>
    </row>
    <row r="153" ht="20" customHeight="1">
      <c r="A153" s="21" t="n"/>
      <c r="B153" s="21" t="n"/>
      <c r="C153" s="21" t="n"/>
      <c r="D153" s="21" t="n"/>
      <c r="E153" s="21" t="n"/>
      <c r="F153" s="21" t="n"/>
      <c r="G153" s="21" t="n"/>
      <c r="H153" s="35" t="n"/>
      <c r="I153" s="35" t="n"/>
      <c r="J153" s="35" t="n"/>
      <c r="K153" s="35" t="n"/>
      <c r="L153" s="35" t="n"/>
      <c r="M153" s="35" t="n"/>
      <c r="N153" s="35" t="n"/>
      <c r="O153" s="35" t="n"/>
      <c r="P153" s="35" t="n"/>
      <c r="Q153" s="35" t="n"/>
      <c r="R153" s="35" t="n"/>
      <c r="S153" s="35" t="n"/>
      <c r="T153" s="29">
        <f>IF(A153="","",COUNTIF(H153:S153,"X"))</f>
        <v/>
      </c>
      <c r="U153" s="31" t="n"/>
      <c r="V153" s="21" t="n"/>
      <c r="W153" s="21" t="n"/>
    </row>
    <row r="154" ht="20" customHeight="1">
      <c r="A154" s="21" t="n"/>
      <c r="B154" s="21" t="n"/>
      <c r="C154" s="21" t="n"/>
      <c r="D154" s="21" t="n"/>
      <c r="E154" s="21" t="n"/>
      <c r="F154" s="21" t="n"/>
      <c r="G154" s="21" t="n"/>
      <c r="H154" s="35" t="n"/>
      <c r="I154" s="35" t="n"/>
      <c r="J154" s="35" t="n"/>
      <c r="K154" s="35" t="n"/>
      <c r="L154" s="35" t="n"/>
      <c r="M154" s="35" t="n"/>
      <c r="N154" s="35" t="n"/>
      <c r="O154" s="35" t="n"/>
      <c r="P154" s="35" t="n"/>
      <c r="Q154" s="35" t="n"/>
      <c r="R154" s="35" t="n"/>
      <c r="S154" s="35" t="n"/>
      <c r="T154" s="29">
        <f>IF(A154="","",COUNTIF(H154:S154,"X"))</f>
        <v/>
      </c>
      <c r="U154" s="31" t="n"/>
      <c r="V154" s="21" t="n"/>
      <c r="W154" s="21" t="n"/>
    </row>
  </sheetData>
  <autoFilter ref="A4:W154"/>
  <mergeCells count="2">
    <mergeCell ref="A2:L2"/>
    <mergeCell ref="A1:L1"/>
  </mergeCells>
  <dataValidations count="5">
    <dataValidation sqref="H5:S154" showDropDown="0" showInputMessage="0" showErrorMessage="0" allowBlank="1" type="list">
      <formula1>"X"</formula1>
    </dataValidation>
    <dataValidation sqref="F5:F154" showDropDown="0" showInputMessage="0" showErrorMessage="0" allowBlank="1" errorTitle="Valeur non prévue" error="Choisissez une valeur dans la liste." type="list">
      <formula1>'Référentiels'!$Q$5:$Q$9</formula1>
    </dataValidation>
    <dataValidation sqref="D5:D154" showDropDown="0" showInputMessage="0" showErrorMessage="0" allowBlank="1" errorTitle="Valeur non prévue" error="Choisissez une valeur dans la liste." type="list">
      <formula1>'Référentiels'!$I$5:$I$9</formula1>
    </dataValidation>
    <dataValidation sqref="V5:V154" showDropDown="0" showInputMessage="0" showErrorMessage="0" allowBlank="1" errorTitle="Valeur non prévue" error="Choisissez une valeur dans la liste." type="list">
      <formula1>'Référentiels'!$L$5:$L$9</formula1>
    </dataValidation>
    <dataValidation sqref="A5:A154" showDropDown="0" showInputMessage="0" showErrorMessage="0" allowBlank="1" errorTitle="Valeur non prévue" error="Choisissez une valeur dans la liste." type="list">
      <formula1>'Référentiels'!$A$5:$A$104</formula1>
    </dataValidation>
  </dataValidations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104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30" customWidth="1" min="2" max="2"/>
    <col width="22" customWidth="1" min="3" max="3"/>
    <col width="16" customWidth="1" min="4" max="4"/>
    <col width="18" customWidth="1" min="5" max="5"/>
    <col width="16" customWidth="1" min="6" max="6"/>
    <col width="16" customWidth="1" min="7" max="7"/>
    <col width="3" customWidth="1" min="8" max="8"/>
    <col width="16" customWidth="1" min="9" max="9"/>
    <col width="24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</cols>
  <sheetData>
    <row r="1" ht="24" customHeight="1">
      <c r="A1" s="1" t="inlineStr">
        <is>
          <t>harmony.  par Depanneo  —  Référentiels</t>
        </is>
      </c>
    </row>
    <row r="2" ht="30" customHeight="1">
      <c r="A2" s="2" t="inlineStr">
        <is>
          <t>Registre des sites et des installations (un code unique par équipement) et listes de valeurs communes à tous les onglets. Modifiez les listes ici : les listes déroulantes suivent.</t>
        </is>
      </c>
    </row>
    <row r="3">
      <c r="A3" s="15" t="inlineStr">
        <is>
          <t>Les lignes en orangé sont des exemples (codes EX-…) : remplacez-les par votre parc.</t>
        </is>
      </c>
    </row>
    <row r="4" ht="42" customHeight="1">
      <c r="A4" s="20" t="inlineStr">
        <is>
          <t>Code équipement unique</t>
        </is>
      </c>
      <c r="B4" s="20" t="inlineStr">
        <is>
          <t>Désignation</t>
        </is>
      </c>
      <c r="C4" s="20" t="inlineStr">
        <is>
          <t>Site</t>
        </is>
      </c>
      <c r="D4" s="20" t="inlineStr">
        <is>
          <t>Bâtiment</t>
        </is>
      </c>
      <c r="E4" s="20" t="inlineStr">
        <is>
          <t>Local</t>
        </is>
      </c>
      <c r="F4" s="20" t="inlineStr">
        <is>
          <t>Lot technique</t>
        </is>
      </c>
      <c r="G4" s="20" t="inlineStr">
        <is>
          <t>Nb d'interventions au journal</t>
        </is>
      </c>
      <c r="I4" s="20" t="inlineStr">
        <is>
          <t>Lot technique</t>
        </is>
      </c>
      <c r="J4" s="20" t="inlineStr">
        <is>
          <t>Type de maintenance</t>
        </is>
      </c>
      <c r="K4" s="20" t="inlineStr">
        <is>
          <t>Priorité</t>
        </is>
      </c>
      <c r="L4" s="20" t="inlineStr">
        <is>
          <t>Statut</t>
        </is>
      </c>
      <c r="M4" s="20" t="inlineStr">
        <is>
          <t>État final</t>
        </is>
      </c>
      <c r="N4" s="20" t="inlineStr">
        <is>
          <t>Essai fonctionnel</t>
        </is>
      </c>
      <c r="O4" s="20" t="inlineStr">
        <is>
          <t>Validation</t>
        </is>
      </c>
      <c r="P4" s="20" t="inlineStr">
        <is>
          <t>Oui / Non</t>
        </is>
      </c>
      <c r="Q4" s="20" t="inlineStr">
        <is>
          <t>Périodicité</t>
        </is>
      </c>
    </row>
    <row r="5" ht="20" customHeight="1">
      <c r="A5" s="25" t="inlineStr">
        <is>
          <t>EX-PLB-001</t>
        </is>
      </c>
      <c r="B5" s="25" t="inlineStr">
        <is>
          <t>Pompe de relevage</t>
        </is>
      </c>
      <c r="C5" s="25" t="inlineStr">
        <is>
          <t>Bâtiment administratif</t>
        </is>
      </c>
      <c r="D5" s="25" t="inlineStr">
        <is>
          <t>Bâtiment A</t>
        </is>
      </c>
      <c r="E5" s="25" t="inlineStr">
        <is>
          <t>Local sanitaire</t>
        </is>
      </c>
      <c r="F5" s="25" t="inlineStr">
        <is>
          <t>Plomberie</t>
        </is>
      </c>
      <c r="G5" s="29">
        <f>IF(A5="","",COUNTIF(Journal!$J$6:$J$505,A5))</f>
        <v/>
      </c>
      <c r="I5" s="7" t="inlineStr">
        <is>
          <t>Électricité</t>
        </is>
      </c>
      <c r="J5" s="7" t="inlineStr">
        <is>
          <t>Préventive systématique</t>
        </is>
      </c>
      <c r="K5" s="7" t="inlineStr">
        <is>
          <t>P1</t>
        </is>
      </c>
      <c r="L5" s="7" t="inlineStr">
        <is>
          <t>Ouverte</t>
        </is>
      </c>
      <c r="M5" s="7" t="inlineStr">
        <is>
          <t>Opérationnel</t>
        </is>
      </c>
      <c r="N5" s="7" t="inlineStr">
        <is>
          <t>Concluant</t>
        </is>
      </c>
      <c r="O5" s="7" t="inlineStr">
        <is>
          <t>Validé</t>
        </is>
      </c>
      <c r="P5" s="7" t="inlineStr">
        <is>
          <t>Oui</t>
        </is>
      </c>
      <c r="Q5" s="7" t="inlineStr">
        <is>
          <t>Mensuelle</t>
        </is>
      </c>
    </row>
    <row r="6" ht="20" customHeight="1">
      <c r="A6" s="25" t="inlineStr">
        <is>
          <t>EX-CVC-001</t>
        </is>
      </c>
      <c r="B6" s="25" t="inlineStr">
        <is>
          <t>Centrale de traitement d'air</t>
        </is>
      </c>
      <c r="C6" s="25" t="inlineStr">
        <is>
          <t>Bâtiment administratif</t>
        </is>
      </c>
      <c r="D6" s="25" t="inlineStr">
        <is>
          <t>Bâtiment A</t>
        </is>
      </c>
      <c r="E6" s="25" t="inlineStr">
        <is>
          <t>Local technique toiture</t>
        </is>
      </c>
      <c r="F6" s="25" t="inlineStr">
        <is>
          <t>CVC</t>
        </is>
      </c>
      <c r="G6" s="29">
        <f>IF(A6="","",COUNTIF(Journal!$J$6:$J$505,A6))</f>
        <v/>
      </c>
      <c r="I6" s="7" t="inlineStr">
        <is>
          <t>CVC</t>
        </is>
      </c>
      <c r="J6" s="7" t="inlineStr">
        <is>
          <t>Préventive conditionnelle</t>
        </is>
      </c>
      <c r="K6" s="7" t="inlineStr">
        <is>
          <t>P2</t>
        </is>
      </c>
      <c r="L6" s="7" t="inlineStr">
        <is>
          <t>Planifiée</t>
        </is>
      </c>
      <c r="M6" s="7" t="inlineStr">
        <is>
          <t>Dégradé</t>
        </is>
      </c>
      <c r="N6" s="7" t="inlineStr">
        <is>
          <t>Non concluant</t>
        </is>
      </c>
      <c r="O6" s="7" t="inlineStr">
        <is>
          <t>Validé avec réserves</t>
        </is>
      </c>
      <c r="P6" s="7" t="inlineStr">
        <is>
          <t>Non</t>
        </is>
      </c>
      <c r="Q6" s="7" t="inlineStr">
        <is>
          <t>Trimestrielle</t>
        </is>
      </c>
    </row>
    <row r="7" ht="20" customHeight="1">
      <c r="A7" s="25" t="inlineStr">
        <is>
          <t>EX-ELE-001</t>
        </is>
      </c>
      <c r="B7" s="25" t="inlineStr">
        <is>
          <t>Tableau général basse tension</t>
        </is>
      </c>
      <c r="C7" s="25" t="inlineStr">
        <is>
          <t>Entrepôt</t>
        </is>
      </c>
      <c r="D7" s="25" t="inlineStr">
        <is>
          <t>Bâtiment B</t>
        </is>
      </c>
      <c r="E7" s="25" t="inlineStr">
        <is>
          <t>Local TGBT</t>
        </is>
      </c>
      <c r="F7" s="25" t="inlineStr">
        <is>
          <t>Électricité</t>
        </is>
      </c>
      <c r="G7" s="29">
        <f>IF(A7="","",COUNTIF(Journal!$J$6:$J$505,A7))</f>
        <v/>
      </c>
      <c r="I7" s="7" t="inlineStr">
        <is>
          <t>Plomberie</t>
        </is>
      </c>
      <c r="J7" s="7" t="inlineStr">
        <is>
          <t>Préventive prévisionnelle</t>
        </is>
      </c>
      <c r="K7" s="7" t="inlineStr">
        <is>
          <t>P3</t>
        </is>
      </c>
      <c r="L7" s="7" t="inlineStr">
        <is>
          <t>En cours</t>
        </is>
      </c>
      <c r="M7" s="7" t="inlineStr">
        <is>
          <t>À l'arrêt</t>
        </is>
      </c>
      <c r="O7" s="7" t="inlineStr">
        <is>
          <t>Refusé</t>
        </is>
      </c>
      <c r="Q7" s="7" t="inlineStr">
        <is>
          <t>Semestrielle</t>
        </is>
      </c>
    </row>
    <row r="8" ht="20" customHeight="1">
      <c r="A8" s="21" t="n"/>
      <c r="B8" s="21" t="n"/>
      <c r="C8" s="21" t="n"/>
      <c r="D8" s="21" t="n"/>
      <c r="E8" s="21" t="n"/>
      <c r="F8" s="21" t="n"/>
      <c r="G8" s="29">
        <f>IF(A8="","",COUNTIF(Journal!$J$6:$J$505,A8))</f>
        <v/>
      </c>
      <c r="I8" s="7" t="inlineStr">
        <is>
          <t>Sécurité</t>
        </is>
      </c>
      <c r="J8" s="7" t="inlineStr">
        <is>
          <t>Corrective - dépannage (palliatif)</t>
        </is>
      </c>
      <c r="K8" s="7" t="inlineStr">
        <is>
          <t>P4</t>
        </is>
      </c>
      <c r="L8" s="7" t="inlineStr">
        <is>
          <t>En attente</t>
        </is>
      </c>
      <c r="Q8" s="7" t="inlineStr">
        <is>
          <t>Annuelle</t>
        </is>
      </c>
    </row>
    <row r="9" ht="20" customHeight="1">
      <c r="A9" s="21" t="n"/>
      <c r="B9" s="21" t="n"/>
      <c r="C9" s="21" t="n"/>
      <c r="D9" s="21" t="n"/>
      <c r="E9" s="21" t="n"/>
      <c r="F9" s="21" t="n"/>
      <c r="G9" s="29">
        <f>IF(A9="","",COUNTIF(Journal!$J$6:$J$505,A9))</f>
        <v/>
      </c>
      <c r="I9" s="7" t="inlineStr">
        <is>
          <t>Autre</t>
        </is>
      </c>
      <c r="J9" s="7" t="inlineStr">
        <is>
          <t>Corrective - réparation (curatif)</t>
        </is>
      </c>
      <c r="L9" s="7" t="inlineStr">
        <is>
          <t>Clôturée</t>
        </is>
      </c>
      <c r="Q9" s="7" t="inlineStr">
        <is>
          <t>Autre</t>
        </is>
      </c>
    </row>
    <row r="10" ht="20" customHeight="1">
      <c r="A10" s="21" t="n"/>
      <c r="B10" s="21" t="n"/>
      <c r="C10" s="21" t="n"/>
      <c r="D10" s="21" t="n"/>
      <c r="E10" s="21" t="n"/>
      <c r="F10" s="21" t="n"/>
      <c r="G10" s="29">
        <f>IF(A10="","",COUNTIF(Journal!$J$6:$J$505,A10))</f>
        <v/>
      </c>
      <c r="J10" s="7" t="inlineStr">
        <is>
          <t>Inspection / contrôle réglementaire</t>
        </is>
      </c>
    </row>
    <row r="11" ht="20" customHeight="1">
      <c r="A11" s="21" t="n"/>
      <c r="B11" s="21" t="n"/>
      <c r="C11" s="21" t="n"/>
      <c r="D11" s="21" t="n"/>
      <c r="E11" s="21" t="n"/>
      <c r="F11" s="21" t="n"/>
      <c r="G11" s="29">
        <f>IF(A11="","",COUNTIF(Journal!$J$6:$J$505,A11))</f>
        <v/>
      </c>
    </row>
    <row r="12" ht="20" customHeight="1">
      <c r="A12" s="21" t="n"/>
      <c r="B12" s="21" t="n"/>
      <c r="C12" s="21" t="n"/>
      <c r="D12" s="21" t="n"/>
      <c r="E12" s="21" t="n"/>
      <c r="F12" s="21" t="n"/>
      <c r="G12" s="29">
        <f>IF(A12="","",COUNTIF(Journal!$J$6:$J$505,A12))</f>
        <v/>
      </c>
    </row>
    <row r="13" ht="20" customHeight="1">
      <c r="A13" s="21" t="n"/>
      <c r="B13" s="21" t="n"/>
      <c r="C13" s="21" t="n"/>
      <c r="D13" s="21" t="n"/>
      <c r="E13" s="21" t="n"/>
      <c r="F13" s="21" t="n"/>
      <c r="G13" s="29">
        <f>IF(A13="","",COUNTIF(Journal!$J$6:$J$505,A13))</f>
        <v/>
      </c>
    </row>
    <row r="14" ht="20" customHeight="1">
      <c r="A14" s="21" t="n"/>
      <c r="B14" s="21" t="n"/>
      <c r="C14" s="21" t="n"/>
      <c r="D14" s="21" t="n"/>
      <c r="E14" s="21" t="n"/>
      <c r="F14" s="21" t="n"/>
      <c r="G14" s="29">
        <f>IF(A14="","",COUNTIF(Journal!$J$6:$J$505,A14))</f>
        <v/>
      </c>
    </row>
    <row r="15" ht="20" customHeight="1">
      <c r="A15" s="21" t="n"/>
      <c r="B15" s="21" t="n"/>
      <c r="C15" s="21" t="n"/>
      <c r="D15" s="21" t="n"/>
      <c r="E15" s="21" t="n"/>
      <c r="F15" s="21" t="n"/>
      <c r="G15" s="29">
        <f>IF(A15="","",COUNTIF(Journal!$J$6:$J$505,A15))</f>
        <v/>
      </c>
    </row>
    <row r="16" ht="20" customHeight="1">
      <c r="A16" s="21" t="n"/>
      <c r="B16" s="21" t="n"/>
      <c r="C16" s="21" t="n"/>
      <c r="D16" s="21" t="n"/>
      <c r="E16" s="21" t="n"/>
      <c r="F16" s="21" t="n"/>
      <c r="G16" s="29">
        <f>IF(A16="","",COUNTIF(Journal!$J$6:$J$505,A16))</f>
        <v/>
      </c>
    </row>
    <row r="17" ht="20" customHeight="1">
      <c r="A17" s="21" t="n"/>
      <c r="B17" s="21" t="n"/>
      <c r="C17" s="21" t="n"/>
      <c r="D17" s="21" t="n"/>
      <c r="E17" s="21" t="n"/>
      <c r="F17" s="21" t="n"/>
      <c r="G17" s="29">
        <f>IF(A17="","",COUNTIF(Journal!$J$6:$J$505,A17))</f>
        <v/>
      </c>
    </row>
    <row r="18" ht="20" customHeight="1">
      <c r="A18" s="21" t="n"/>
      <c r="B18" s="21" t="n"/>
      <c r="C18" s="21" t="n"/>
      <c r="D18" s="21" t="n"/>
      <c r="E18" s="21" t="n"/>
      <c r="F18" s="21" t="n"/>
      <c r="G18" s="29">
        <f>IF(A18="","",COUNTIF(Journal!$J$6:$J$505,A18))</f>
        <v/>
      </c>
    </row>
    <row r="19" ht="20" customHeight="1">
      <c r="A19" s="21" t="n"/>
      <c r="B19" s="21" t="n"/>
      <c r="C19" s="21" t="n"/>
      <c r="D19" s="21" t="n"/>
      <c r="E19" s="21" t="n"/>
      <c r="F19" s="21" t="n"/>
      <c r="G19" s="29">
        <f>IF(A19="","",COUNTIF(Journal!$J$6:$J$505,A19))</f>
        <v/>
      </c>
    </row>
    <row r="20" ht="20" customHeight="1">
      <c r="A20" s="21" t="n"/>
      <c r="B20" s="21" t="n"/>
      <c r="C20" s="21" t="n"/>
      <c r="D20" s="21" t="n"/>
      <c r="E20" s="21" t="n"/>
      <c r="F20" s="21" t="n"/>
      <c r="G20" s="29">
        <f>IF(A20="","",COUNTIF(Journal!$J$6:$J$505,A20))</f>
        <v/>
      </c>
    </row>
    <row r="21" ht="20" customHeight="1">
      <c r="A21" s="21" t="n"/>
      <c r="B21" s="21" t="n"/>
      <c r="C21" s="21" t="n"/>
      <c r="D21" s="21" t="n"/>
      <c r="E21" s="21" t="n"/>
      <c r="F21" s="21" t="n"/>
      <c r="G21" s="29">
        <f>IF(A21="","",COUNTIF(Journal!$J$6:$J$505,A21))</f>
        <v/>
      </c>
    </row>
    <row r="22" ht="20" customHeight="1">
      <c r="A22" s="21" t="n"/>
      <c r="B22" s="21" t="n"/>
      <c r="C22" s="21" t="n"/>
      <c r="D22" s="21" t="n"/>
      <c r="E22" s="21" t="n"/>
      <c r="F22" s="21" t="n"/>
      <c r="G22" s="29">
        <f>IF(A22="","",COUNTIF(Journal!$J$6:$J$505,A22))</f>
        <v/>
      </c>
    </row>
    <row r="23" ht="20" customHeight="1">
      <c r="A23" s="21" t="n"/>
      <c r="B23" s="21" t="n"/>
      <c r="C23" s="21" t="n"/>
      <c r="D23" s="21" t="n"/>
      <c r="E23" s="21" t="n"/>
      <c r="F23" s="21" t="n"/>
      <c r="G23" s="29">
        <f>IF(A23="","",COUNTIF(Journal!$J$6:$J$505,A23))</f>
        <v/>
      </c>
    </row>
    <row r="24" ht="20" customHeight="1">
      <c r="A24" s="21" t="n"/>
      <c r="B24" s="21" t="n"/>
      <c r="C24" s="21" t="n"/>
      <c r="D24" s="21" t="n"/>
      <c r="E24" s="21" t="n"/>
      <c r="F24" s="21" t="n"/>
      <c r="G24" s="29">
        <f>IF(A24="","",COUNTIF(Journal!$J$6:$J$505,A24))</f>
        <v/>
      </c>
    </row>
    <row r="25" ht="20" customHeight="1">
      <c r="A25" s="21" t="n"/>
      <c r="B25" s="21" t="n"/>
      <c r="C25" s="21" t="n"/>
      <c r="D25" s="21" t="n"/>
      <c r="E25" s="21" t="n"/>
      <c r="F25" s="21" t="n"/>
      <c r="G25" s="29">
        <f>IF(A25="","",COUNTIF(Journal!$J$6:$J$505,A25))</f>
        <v/>
      </c>
    </row>
    <row r="26" ht="20" customHeight="1">
      <c r="A26" s="21" t="n"/>
      <c r="B26" s="21" t="n"/>
      <c r="C26" s="21" t="n"/>
      <c r="D26" s="21" t="n"/>
      <c r="E26" s="21" t="n"/>
      <c r="F26" s="21" t="n"/>
      <c r="G26" s="29">
        <f>IF(A26="","",COUNTIF(Journal!$J$6:$J$505,A26))</f>
        <v/>
      </c>
    </row>
    <row r="27" ht="20" customHeight="1">
      <c r="A27" s="21" t="n"/>
      <c r="B27" s="21" t="n"/>
      <c r="C27" s="21" t="n"/>
      <c r="D27" s="21" t="n"/>
      <c r="E27" s="21" t="n"/>
      <c r="F27" s="21" t="n"/>
      <c r="G27" s="29">
        <f>IF(A27="","",COUNTIF(Journal!$J$6:$J$505,A27))</f>
        <v/>
      </c>
    </row>
    <row r="28" ht="20" customHeight="1">
      <c r="A28" s="21" t="n"/>
      <c r="B28" s="21" t="n"/>
      <c r="C28" s="21" t="n"/>
      <c r="D28" s="21" t="n"/>
      <c r="E28" s="21" t="n"/>
      <c r="F28" s="21" t="n"/>
      <c r="G28" s="29">
        <f>IF(A28="","",COUNTIF(Journal!$J$6:$J$505,A28))</f>
        <v/>
      </c>
    </row>
    <row r="29" ht="20" customHeight="1">
      <c r="A29" s="21" t="n"/>
      <c r="B29" s="21" t="n"/>
      <c r="C29" s="21" t="n"/>
      <c r="D29" s="21" t="n"/>
      <c r="E29" s="21" t="n"/>
      <c r="F29" s="21" t="n"/>
      <c r="G29" s="29">
        <f>IF(A29="","",COUNTIF(Journal!$J$6:$J$505,A29))</f>
        <v/>
      </c>
    </row>
    <row r="30" ht="20" customHeight="1">
      <c r="A30" s="21" t="n"/>
      <c r="B30" s="21" t="n"/>
      <c r="C30" s="21" t="n"/>
      <c r="D30" s="21" t="n"/>
      <c r="E30" s="21" t="n"/>
      <c r="F30" s="21" t="n"/>
      <c r="G30" s="29">
        <f>IF(A30="","",COUNTIF(Journal!$J$6:$J$505,A30))</f>
        <v/>
      </c>
    </row>
    <row r="31" ht="20" customHeight="1">
      <c r="A31" s="21" t="n"/>
      <c r="B31" s="21" t="n"/>
      <c r="C31" s="21" t="n"/>
      <c r="D31" s="21" t="n"/>
      <c r="E31" s="21" t="n"/>
      <c r="F31" s="21" t="n"/>
      <c r="G31" s="29">
        <f>IF(A31="","",COUNTIF(Journal!$J$6:$J$505,A31))</f>
        <v/>
      </c>
    </row>
    <row r="32" ht="20" customHeight="1">
      <c r="A32" s="21" t="n"/>
      <c r="B32" s="21" t="n"/>
      <c r="C32" s="21" t="n"/>
      <c r="D32" s="21" t="n"/>
      <c r="E32" s="21" t="n"/>
      <c r="F32" s="21" t="n"/>
      <c r="G32" s="29">
        <f>IF(A32="","",COUNTIF(Journal!$J$6:$J$505,A32))</f>
        <v/>
      </c>
    </row>
    <row r="33" ht="20" customHeight="1">
      <c r="A33" s="21" t="n"/>
      <c r="B33" s="21" t="n"/>
      <c r="C33" s="21" t="n"/>
      <c r="D33" s="21" t="n"/>
      <c r="E33" s="21" t="n"/>
      <c r="F33" s="21" t="n"/>
      <c r="G33" s="29">
        <f>IF(A33="","",COUNTIF(Journal!$J$6:$J$505,A33))</f>
        <v/>
      </c>
    </row>
    <row r="34" ht="20" customHeight="1">
      <c r="A34" s="21" t="n"/>
      <c r="B34" s="21" t="n"/>
      <c r="C34" s="21" t="n"/>
      <c r="D34" s="21" t="n"/>
      <c r="E34" s="21" t="n"/>
      <c r="F34" s="21" t="n"/>
      <c r="G34" s="29">
        <f>IF(A34="","",COUNTIF(Journal!$J$6:$J$505,A34))</f>
        <v/>
      </c>
    </row>
    <row r="35" ht="20" customHeight="1">
      <c r="A35" s="21" t="n"/>
      <c r="B35" s="21" t="n"/>
      <c r="C35" s="21" t="n"/>
      <c r="D35" s="21" t="n"/>
      <c r="E35" s="21" t="n"/>
      <c r="F35" s="21" t="n"/>
      <c r="G35" s="29">
        <f>IF(A35="","",COUNTIF(Journal!$J$6:$J$505,A35))</f>
        <v/>
      </c>
    </row>
    <row r="36" ht="20" customHeight="1">
      <c r="A36" s="21" t="n"/>
      <c r="B36" s="21" t="n"/>
      <c r="C36" s="21" t="n"/>
      <c r="D36" s="21" t="n"/>
      <c r="E36" s="21" t="n"/>
      <c r="F36" s="21" t="n"/>
      <c r="G36" s="29">
        <f>IF(A36="","",COUNTIF(Journal!$J$6:$J$505,A36))</f>
        <v/>
      </c>
    </row>
    <row r="37" ht="20" customHeight="1">
      <c r="A37" s="21" t="n"/>
      <c r="B37" s="21" t="n"/>
      <c r="C37" s="21" t="n"/>
      <c r="D37" s="21" t="n"/>
      <c r="E37" s="21" t="n"/>
      <c r="F37" s="21" t="n"/>
      <c r="G37" s="29">
        <f>IF(A37="","",COUNTIF(Journal!$J$6:$J$505,A37))</f>
        <v/>
      </c>
    </row>
    <row r="38" ht="20" customHeight="1">
      <c r="A38" s="21" t="n"/>
      <c r="B38" s="21" t="n"/>
      <c r="C38" s="21" t="n"/>
      <c r="D38" s="21" t="n"/>
      <c r="E38" s="21" t="n"/>
      <c r="F38" s="21" t="n"/>
      <c r="G38" s="29">
        <f>IF(A38="","",COUNTIF(Journal!$J$6:$J$505,A38))</f>
        <v/>
      </c>
    </row>
    <row r="39" ht="20" customHeight="1">
      <c r="A39" s="21" t="n"/>
      <c r="B39" s="21" t="n"/>
      <c r="C39" s="21" t="n"/>
      <c r="D39" s="21" t="n"/>
      <c r="E39" s="21" t="n"/>
      <c r="F39" s="21" t="n"/>
      <c r="G39" s="29">
        <f>IF(A39="","",COUNTIF(Journal!$J$6:$J$505,A39))</f>
        <v/>
      </c>
    </row>
    <row r="40" ht="20" customHeight="1">
      <c r="A40" s="21" t="n"/>
      <c r="B40" s="21" t="n"/>
      <c r="C40" s="21" t="n"/>
      <c r="D40" s="21" t="n"/>
      <c r="E40" s="21" t="n"/>
      <c r="F40" s="21" t="n"/>
      <c r="G40" s="29">
        <f>IF(A40="","",COUNTIF(Journal!$J$6:$J$505,A40))</f>
        <v/>
      </c>
    </row>
    <row r="41" ht="20" customHeight="1">
      <c r="A41" s="21" t="n"/>
      <c r="B41" s="21" t="n"/>
      <c r="C41" s="21" t="n"/>
      <c r="D41" s="21" t="n"/>
      <c r="E41" s="21" t="n"/>
      <c r="F41" s="21" t="n"/>
      <c r="G41" s="29">
        <f>IF(A41="","",COUNTIF(Journal!$J$6:$J$505,A41))</f>
        <v/>
      </c>
    </row>
    <row r="42" ht="20" customHeight="1">
      <c r="A42" s="21" t="n"/>
      <c r="B42" s="21" t="n"/>
      <c r="C42" s="21" t="n"/>
      <c r="D42" s="21" t="n"/>
      <c r="E42" s="21" t="n"/>
      <c r="F42" s="21" t="n"/>
      <c r="G42" s="29">
        <f>IF(A42="","",COUNTIF(Journal!$J$6:$J$505,A42))</f>
        <v/>
      </c>
    </row>
    <row r="43" ht="20" customHeight="1">
      <c r="A43" s="21" t="n"/>
      <c r="B43" s="21" t="n"/>
      <c r="C43" s="21" t="n"/>
      <c r="D43" s="21" t="n"/>
      <c r="E43" s="21" t="n"/>
      <c r="F43" s="21" t="n"/>
      <c r="G43" s="29">
        <f>IF(A43="","",COUNTIF(Journal!$J$6:$J$505,A43))</f>
        <v/>
      </c>
    </row>
    <row r="44" ht="20" customHeight="1">
      <c r="A44" s="21" t="n"/>
      <c r="B44" s="21" t="n"/>
      <c r="C44" s="21" t="n"/>
      <c r="D44" s="21" t="n"/>
      <c r="E44" s="21" t="n"/>
      <c r="F44" s="21" t="n"/>
      <c r="G44" s="29">
        <f>IF(A44="","",COUNTIF(Journal!$J$6:$J$505,A44))</f>
        <v/>
      </c>
    </row>
    <row r="45" ht="20" customHeight="1">
      <c r="A45" s="21" t="n"/>
      <c r="B45" s="21" t="n"/>
      <c r="C45" s="21" t="n"/>
      <c r="D45" s="21" t="n"/>
      <c r="E45" s="21" t="n"/>
      <c r="F45" s="21" t="n"/>
      <c r="G45" s="29">
        <f>IF(A45="","",COUNTIF(Journal!$J$6:$J$505,A45))</f>
        <v/>
      </c>
    </row>
    <row r="46" ht="20" customHeight="1">
      <c r="A46" s="21" t="n"/>
      <c r="B46" s="21" t="n"/>
      <c r="C46" s="21" t="n"/>
      <c r="D46" s="21" t="n"/>
      <c r="E46" s="21" t="n"/>
      <c r="F46" s="21" t="n"/>
      <c r="G46" s="29">
        <f>IF(A46="","",COUNTIF(Journal!$J$6:$J$505,A46))</f>
        <v/>
      </c>
    </row>
    <row r="47" ht="20" customHeight="1">
      <c r="A47" s="21" t="n"/>
      <c r="B47" s="21" t="n"/>
      <c r="C47" s="21" t="n"/>
      <c r="D47" s="21" t="n"/>
      <c r="E47" s="21" t="n"/>
      <c r="F47" s="21" t="n"/>
      <c r="G47" s="29">
        <f>IF(A47="","",COUNTIF(Journal!$J$6:$J$505,A47))</f>
        <v/>
      </c>
    </row>
    <row r="48" ht="20" customHeight="1">
      <c r="A48" s="21" t="n"/>
      <c r="B48" s="21" t="n"/>
      <c r="C48" s="21" t="n"/>
      <c r="D48" s="21" t="n"/>
      <c r="E48" s="21" t="n"/>
      <c r="F48" s="21" t="n"/>
      <c r="G48" s="29">
        <f>IF(A48="","",COUNTIF(Journal!$J$6:$J$505,A48))</f>
        <v/>
      </c>
    </row>
    <row r="49" ht="20" customHeight="1">
      <c r="A49" s="21" t="n"/>
      <c r="B49" s="21" t="n"/>
      <c r="C49" s="21" t="n"/>
      <c r="D49" s="21" t="n"/>
      <c r="E49" s="21" t="n"/>
      <c r="F49" s="21" t="n"/>
      <c r="G49" s="29">
        <f>IF(A49="","",COUNTIF(Journal!$J$6:$J$505,A49))</f>
        <v/>
      </c>
    </row>
    <row r="50" ht="20" customHeight="1">
      <c r="A50" s="21" t="n"/>
      <c r="B50" s="21" t="n"/>
      <c r="C50" s="21" t="n"/>
      <c r="D50" s="21" t="n"/>
      <c r="E50" s="21" t="n"/>
      <c r="F50" s="21" t="n"/>
      <c r="G50" s="29">
        <f>IF(A50="","",COUNTIF(Journal!$J$6:$J$505,A50))</f>
        <v/>
      </c>
    </row>
    <row r="51" ht="20" customHeight="1">
      <c r="A51" s="21" t="n"/>
      <c r="B51" s="21" t="n"/>
      <c r="C51" s="21" t="n"/>
      <c r="D51" s="21" t="n"/>
      <c r="E51" s="21" t="n"/>
      <c r="F51" s="21" t="n"/>
      <c r="G51" s="29">
        <f>IF(A51="","",COUNTIF(Journal!$J$6:$J$505,A51))</f>
        <v/>
      </c>
    </row>
    <row r="52" ht="20" customHeight="1">
      <c r="A52" s="21" t="n"/>
      <c r="B52" s="21" t="n"/>
      <c r="C52" s="21" t="n"/>
      <c r="D52" s="21" t="n"/>
      <c r="E52" s="21" t="n"/>
      <c r="F52" s="21" t="n"/>
      <c r="G52" s="29">
        <f>IF(A52="","",COUNTIF(Journal!$J$6:$J$505,A52))</f>
        <v/>
      </c>
    </row>
    <row r="53" ht="20" customHeight="1">
      <c r="A53" s="21" t="n"/>
      <c r="B53" s="21" t="n"/>
      <c r="C53" s="21" t="n"/>
      <c r="D53" s="21" t="n"/>
      <c r="E53" s="21" t="n"/>
      <c r="F53" s="21" t="n"/>
      <c r="G53" s="29">
        <f>IF(A53="","",COUNTIF(Journal!$J$6:$J$505,A53))</f>
        <v/>
      </c>
    </row>
    <row r="54" ht="20" customHeight="1">
      <c r="A54" s="21" t="n"/>
      <c r="B54" s="21" t="n"/>
      <c r="C54" s="21" t="n"/>
      <c r="D54" s="21" t="n"/>
      <c r="E54" s="21" t="n"/>
      <c r="F54" s="21" t="n"/>
      <c r="G54" s="29">
        <f>IF(A54="","",COUNTIF(Journal!$J$6:$J$505,A54))</f>
        <v/>
      </c>
    </row>
    <row r="55" ht="20" customHeight="1">
      <c r="A55" s="21" t="n"/>
      <c r="B55" s="21" t="n"/>
      <c r="C55" s="21" t="n"/>
      <c r="D55" s="21" t="n"/>
      <c r="E55" s="21" t="n"/>
      <c r="F55" s="21" t="n"/>
      <c r="G55" s="29">
        <f>IF(A55="","",COUNTIF(Journal!$J$6:$J$505,A55))</f>
        <v/>
      </c>
    </row>
    <row r="56" ht="20" customHeight="1">
      <c r="A56" s="21" t="n"/>
      <c r="B56" s="21" t="n"/>
      <c r="C56" s="21" t="n"/>
      <c r="D56" s="21" t="n"/>
      <c r="E56" s="21" t="n"/>
      <c r="F56" s="21" t="n"/>
      <c r="G56" s="29">
        <f>IF(A56="","",COUNTIF(Journal!$J$6:$J$505,A56))</f>
        <v/>
      </c>
    </row>
    <row r="57" ht="20" customHeight="1">
      <c r="A57" s="21" t="n"/>
      <c r="B57" s="21" t="n"/>
      <c r="C57" s="21" t="n"/>
      <c r="D57" s="21" t="n"/>
      <c r="E57" s="21" t="n"/>
      <c r="F57" s="21" t="n"/>
      <c r="G57" s="29">
        <f>IF(A57="","",COUNTIF(Journal!$J$6:$J$505,A57))</f>
        <v/>
      </c>
    </row>
    <row r="58" ht="20" customHeight="1">
      <c r="A58" s="21" t="n"/>
      <c r="B58" s="21" t="n"/>
      <c r="C58" s="21" t="n"/>
      <c r="D58" s="21" t="n"/>
      <c r="E58" s="21" t="n"/>
      <c r="F58" s="21" t="n"/>
      <c r="G58" s="29">
        <f>IF(A58="","",COUNTIF(Journal!$J$6:$J$505,A58))</f>
        <v/>
      </c>
    </row>
    <row r="59" ht="20" customHeight="1">
      <c r="A59" s="21" t="n"/>
      <c r="B59" s="21" t="n"/>
      <c r="C59" s="21" t="n"/>
      <c r="D59" s="21" t="n"/>
      <c r="E59" s="21" t="n"/>
      <c r="F59" s="21" t="n"/>
      <c r="G59" s="29">
        <f>IF(A59="","",COUNTIF(Journal!$J$6:$J$505,A59))</f>
        <v/>
      </c>
    </row>
    <row r="60" ht="20" customHeight="1">
      <c r="A60" s="21" t="n"/>
      <c r="B60" s="21" t="n"/>
      <c r="C60" s="21" t="n"/>
      <c r="D60" s="21" t="n"/>
      <c r="E60" s="21" t="n"/>
      <c r="F60" s="21" t="n"/>
      <c r="G60" s="29">
        <f>IF(A60="","",COUNTIF(Journal!$J$6:$J$505,A60))</f>
        <v/>
      </c>
    </row>
    <row r="61" ht="20" customHeight="1">
      <c r="A61" s="21" t="n"/>
      <c r="B61" s="21" t="n"/>
      <c r="C61" s="21" t="n"/>
      <c r="D61" s="21" t="n"/>
      <c r="E61" s="21" t="n"/>
      <c r="F61" s="21" t="n"/>
      <c r="G61" s="29">
        <f>IF(A61="","",COUNTIF(Journal!$J$6:$J$505,A61))</f>
        <v/>
      </c>
    </row>
    <row r="62" ht="20" customHeight="1">
      <c r="A62" s="21" t="n"/>
      <c r="B62" s="21" t="n"/>
      <c r="C62" s="21" t="n"/>
      <c r="D62" s="21" t="n"/>
      <c r="E62" s="21" t="n"/>
      <c r="F62" s="21" t="n"/>
      <c r="G62" s="29">
        <f>IF(A62="","",COUNTIF(Journal!$J$6:$J$505,A62))</f>
        <v/>
      </c>
    </row>
    <row r="63" ht="20" customHeight="1">
      <c r="A63" s="21" t="n"/>
      <c r="B63" s="21" t="n"/>
      <c r="C63" s="21" t="n"/>
      <c r="D63" s="21" t="n"/>
      <c r="E63" s="21" t="n"/>
      <c r="F63" s="21" t="n"/>
      <c r="G63" s="29">
        <f>IF(A63="","",COUNTIF(Journal!$J$6:$J$505,A63))</f>
        <v/>
      </c>
    </row>
    <row r="64" ht="20" customHeight="1">
      <c r="A64" s="21" t="n"/>
      <c r="B64" s="21" t="n"/>
      <c r="C64" s="21" t="n"/>
      <c r="D64" s="21" t="n"/>
      <c r="E64" s="21" t="n"/>
      <c r="F64" s="21" t="n"/>
      <c r="G64" s="29">
        <f>IF(A64="","",COUNTIF(Journal!$J$6:$J$505,A64))</f>
        <v/>
      </c>
    </row>
    <row r="65" ht="20" customHeight="1">
      <c r="A65" s="21" t="n"/>
      <c r="B65" s="21" t="n"/>
      <c r="C65" s="21" t="n"/>
      <c r="D65" s="21" t="n"/>
      <c r="E65" s="21" t="n"/>
      <c r="F65" s="21" t="n"/>
      <c r="G65" s="29">
        <f>IF(A65="","",COUNTIF(Journal!$J$6:$J$505,A65))</f>
        <v/>
      </c>
    </row>
    <row r="66" ht="20" customHeight="1">
      <c r="A66" s="21" t="n"/>
      <c r="B66" s="21" t="n"/>
      <c r="C66" s="21" t="n"/>
      <c r="D66" s="21" t="n"/>
      <c r="E66" s="21" t="n"/>
      <c r="F66" s="21" t="n"/>
      <c r="G66" s="29">
        <f>IF(A66="","",COUNTIF(Journal!$J$6:$J$505,A66))</f>
        <v/>
      </c>
    </row>
    <row r="67" ht="20" customHeight="1">
      <c r="A67" s="21" t="n"/>
      <c r="B67" s="21" t="n"/>
      <c r="C67" s="21" t="n"/>
      <c r="D67" s="21" t="n"/>
      <c r="E67" s="21" t="n"/>
      <c r="F67" s="21" t="n"/>
      <c r="G67" s="29">
        <f>IF(A67="","",COUNTIF(Journal!$J$6:$J$505,A67))</f>
        <v/>
      </c>
    </row>
    <row r="68" ht="20" customHeight="1">
      <c r="A68" s="21" t="n"/>
      <c r="B68" s="21" t="n"/>
      <c r="C68" s="21" t="n"/>
      <c r="D68" s="21" t="n"/>
      <c r="E68" s="21" t="n"/>
      <c r="F68" s="21" t="n"/>
      <c r="G68" s="29">
        <f>IF(A68="","",COUNTIF(Journal!$J$6:$J$505,A68))</f>
        <v/>
      </c>
    </row>
    <row r="69" ht="20" customHeight="1">
      <c r="A69" s="21" t="n"/>
      <c r="B69" s="21" t="n"/>
      <c r="C69" s="21" t="n"/>
      <c r="D69" s="21" t="n"/>
      <c r="E69" s="21" t="n"/>
      <c r="F69" s="21" t="n"/>
      <c r="G69" s="29">
        <f>IF(A69="","",COUNTIF(Journal!$J$6:$J$505,A69))</f>
        <v/>
      </c>
    </row>
    <row r="70" ht="20" customHeight="1">
      <c r="A70" s="21" t="n"/>
      <c r="B70" s="21" t="n"/>
      <c r="C70" s="21" t="n"/>
      <c r="D70" s="21" t="n"/>
      <c r="E70" s="21" t="n"/>
      <c r="F70" s="21" t="n"/>
      <c r="G70" s="29">
        <f>IF(A70="","",COUNTIF(Journal!$J$6:$J$505,A70))</f>
        <v/>
      </c>
    </row>
    <row r="71" ht="20" customHeight="1">
      <c r="A71" s="21" t="n"/>
      <c r="B71" s="21" t="n"/>
      <c r="C71" s="21" t="n"/>
      <c r="D71" s="21" t="n"/>
      <c r="E71" s="21" t="n"/>
      <c r="F71" s="21" t="n"/>
      <c r="G71" s="29">
        <f>IF(A71="","",COUNTIF(Journal!$J$6:$J$505,A71))</f>
        <v/>
      </c>
    </row>
    <row r="72" ht="20" customHeight="1">
      <c r="A72" s="21" t="n"/>
      <c r="B72" s="21" t="n"/>
      <c r="C72" s="21" t="n"/>
      <c r="D72" s="21" t="n"/>
      <c r="E72" s="21" t="n"/>
      <c r="F72" s="21" t="n"/>
      <c r="G72" s="29">
        <f>IF(A72="","",COUNTIF(Journal!$J$6:$J$505,A72))</f>
        <v/>
      </c>
    </row>
    <row r="73" ht="20" customHeight="1">
      <c r="A73" s="21" t="n"/>
      <c r="B73" s="21" t="n"/>
      <c r="C73" s="21" t="n"/>
      <c r="D73" s="21" t="n"/>
      <c r="E73" s="21" t="n"/>
      <c r="F73" s="21" t="n"/>
      <c r="G73" s="29">
        <f>IF(A73="","",COUNTIF(Journal!$J$6:$J$505,A73))</f>
        <v/>
      </c>
    </row>
    <row r="74" ht="20" customHeight="1">
      <c r="A74" s="21" t="n"/>
      <c r="B74" s="21" t="n"/>
      <c r="C74" s="21" t="n"/>
      <c r="D74" s="21" t="n"/>
      <c r="E74" s="21" t="n"/>
      <c r="F74" s="21" t="n"/>
      <c r="G74" s="29">
        <f>IF(A74="","",COUNTIF(Journal!$J$6:$J$505,A74))</f>
        <v/>
      </c>
    </row>
    <row r="75" ht="20" customHeight="1">
      <c r="A75" s="21" t="n"/>
      <c r="B75" s="21" t="n"/>
      <c r="C75" s="21" t="n"/>
      <c r="D75" s="21" t="n"/>
      <c r="E75" s="21" t="n"/>
      <c r="F75" s="21" t="n"/>
      <c r="G75" s="29">
        <f>IF(A75="","",COUNTIF(Journal!$J$6:$J$505,A75))</f>
        <v/>
      </c>
    </row>
    <row r="76" ht="20" customHeight="1">
      <c r="A76" s="21" t="n"/>
      <c r="B76" s="21" t="n"/>
      <c r="C76" s="21" t="n"/>
      <c r="D76" s="21" t="n"/>
      <c r="E76" s="21" t="n"/>
      <c r="F76" s="21" t="n"/>
      <c r="G76" s="29">
        <f>IF(A76="","",COUNTIF(Journal!$J$6:$J$505,A76))</f>
        <v/>
      </c>
    </row>
    <row r="77" ht="20" customHeight="1">
      <c r="A77" s="21" t="n"/>
      <c r="B77" s="21" t="n"/>
      <c r="C77" s="21" t="n"/>
      <c r="D77" s="21" t="n"/>
      <c r="E77" s="21" t="n"/>
      <c r="F77" s="21" t="n"/>
      <c r="G77" s="29">
        <f>IF(A77="","",COUNTIF(Journal!$J$6:$J$505,A77))</f>
        <v/>
      </c>
    </row>
    <row r="78" ht="20" customHeight="1">
      <c r="A78" s="21" t="n"/>
      <c r="B78" s="21" t="n"/>
      <c r="C78" s="21" t="n"/>
      <c r="D78" s="21" t="n"/>
      <c r="E78" s="21" t="n"/>
      <c r="F78" s="21" t="n"/>
      <c r="G78" s="29">
        <f>IF(A78="","",COUNTIF(Journal!$J$6:$J$505,A78))</f>
        <v/>
      </c>
    </row>
    <row r="79" ht="20" customHeight="1">
      <c r="A79" s="21" t="n"/>
      <c r="B79" s="21" t="n"/>
      <c r="C79" s="21" t="n"/>
      <c r="D79" s="21" t="n"/>
      <c r="E79" s="21" t="n"/>
      <c r="F79" s="21" t="n"/>
      <c r="G79" s="29">
        <f>IF(A79="","",COUNTIF(Journal!$J$6:$J$505,A79))</f>
        <v/>
      </c>
    </row>
    <row r="80" ht="20" customHeight="1">
      <c r="A80" s="21" t="n"/>
      <c r="B80" s="21" t="n"/>
      <c r="C80" s="21" t="n"/>
      <c r="D80" s="21" t="n"/>
      <c r="E80" s="21" t="n"/>
      <c r="F80" s="21" t="n"/>
      <c r="G80" s="29">
        <f>IF(A80="","",COUNTIF(Journal!$J$6:$J$505,A80))</f>
        <v/>
      </c>
    </row>
    <row r="81" ht="20" customHeight="1">
      <c r="A81" s="21" t="n"/>
      <c r="B81" s="21" t="n"/>
      <c r="C81" s="21" t="n"/>
      <c r="D81" s="21" t="n"/>
      <c r="E81" s="21" t="n"/>
      <c r="F81" s="21" t="n"/>
      <c r="G81" s="29">
        <f>IF(A81="","",COUNTIF(Journal!$J$6:$J$505,A81))</f>
        <v/>
      </c>
    </row>
    <row r="82" ht="20" customHeight="1">
      <c r="A82" s="21" t="n"/>
      <c r="B82" s="21" t="n"/>
      <c r="C82" s="21" t="n"/>
      <c r="D82" s="21" t="n"/>
      <c r="E82" s="21" t="n"/>
      <c r="F82" s="21" t="n"/>
      <c r="G82" s="29">
        <f>IF(A82="","",COUNTIF(Journal!$J$6:$J$505,A82))</f>
        <v/>
      </c>
    </row>
    <row r="83" ht="20" customHeight="1">
      <c r="A83" s="21" t="n"/>
      <c r="B83" s="21" t="n"/>
      <c r="C83" s="21" t="n"/>
      <c r="D83" s="21" t="n"/>
      <c r="E83" s="21" t="n"/>
      <c r="F83" s="21" t="n"/>
      <c r="G83" s="29">
        <f>IF(A83="","",COUNTIF(Journal!$J$6:$J$505,A83))</f>
        <v/>
      </c>
    </row>
    <row r="84" ht="20" customHeight="1">
      <c r="A84" s="21" t="n"/>
      <c r="B84" s="21" t="n"/>
      <c r="C84" s="21" t="n"/>
      <c r="D84" s="21" t="n"/>
      <c r="E84" s="21" t="n"/>
      <c r="F84" s="21" t="n"/>
      <c r="G84" s="29">
        <f>IF(A84="","",COUNTIF(Journal!$J$6:$J$505,A84))</f>
        <v/>
      </c>
    </row>
    <row r="85" ht="20" customHeight="1">
      <c r="A85" s="21" t="n"/>
      <c r="B85" s="21" t="n"/>
      <c r="C85" s="21" t="n"/>
      <c r="D85" s="21" t="n"/>
      <c r="E85" s="21" t="n"/>
      <c r="F85" s="21" t="n"/>
      <c r="G85" s="29">
        <f>IF(A85="","",COUNTIF(Journal!$J$6:$J$505,A85))</f>
        <v/>
      </c>
    </row>
    <row r="86" ht="20" customHeight="1">
      <c r="A86" s="21" t="n"/>
      <c r="B86" s="21" t="n"/>
      <c r="C86" s="21" t="n"/>
      <c r="D86" s="21" t="n"/>
      <c r="E86" s="21" t="n"/>
      <c r="F86" s="21" t="n"/>
      <c r="G86" s="29">
        <f>IF(A86="","",COUNTIF(Journal!$J$6:$J$505,A86))</f>
        <v/>
      </c>
    </row>
    <row r="87" ht="20" customHeight="1">
      <c r="A87" s="21" t="n"/>
      <c r="B87" s="21" t="n"/>
      <c r="C87" s="21" t="n"/>
      <c r="D87" s="21" t="n"/>
      <c r="E87" s="21" t="n"/>
      <c r="F87" s="21" t="n"/>
      <c r="G87" s="29">
        <f>IF(A87="","",COUNTIF(Journal!$J$6:$J$505,A87))</f>
        <v/>
      </c>
    </row>
    <row r="88" ht="20" customHeight="1">
      <c r="A88" s="21" t="n"/>
      <c r="B88" s="21" t="n"/>
      <c r="C88" s="21" t="n"/>
      <c r="D88" s="21" t="n"/>
      <c r="E88" s="21" t="n"/>
      <c r="F88" s="21" t="n"/>
      <c r="G88" s="29">
        <f>IF(A88="","",COUNTIF(Journal!$J$6:$J$505,A88))</f>
        <v/>
      </c>
    </row>
    <row r="89" ht="20" customHeight="1">
      <c r="A89" s="21" t="n"/>
      <c r="B89" s="21" t="n"/>
      <c r="C89" s="21" t="n"/>
      <c r="D89" s="21" t="n"/>
      <c r="E89" s="21" t="n"/>
      <c r="F89" s="21" t="n"/>
      <c r="G89" s="29">
        <f>IF(A89="","",COUNTIF(Journal!$J$6:$J$505,A89))</f>
        <v/>
      </c>
    </row>
    <row r="90" ht="20" customHeight="1">
      <c r="A90" s="21" t="n"/>
      <c r="B90" s="21" t="n"/>
      <c r="C90" s="21" t="n"/>
      <c r="D90" s="21" t="n"/>
      <c r="E90" s="21" t="n"/>
      <c r="F90" s="21" t="n"/>
      <c r="G90" s="29">
        <f>IF(A90="","",COUNTIF(Journal!$J$6:$J$505,A90))</f>
        <v/>
      </c>
    </row>
    <row r="91" ht="20" customHeight="1">
      <c r="A91" s="21" t="n"/>
      <c r="B91" s="21" t="n"/>
      <c r="C91" s="21" t="n"/>
      <c r="D91" s="21" t="n"/>
      <c r="E91" s="21" t="n"/>
      <c r="F91" s="21" t="n"/>
      <c r="G91" s="29">
        <f>IF(A91="","",COUNTIF(Journal!$J$6:$J$505,A91))</f>
        <v/>
      </c>
    </row>
    <row r="92" ht="20" customHeight="1">
      <c r="A92" s="21" t="n"/>
      <c r="B92" s="21" t="n"/>
      <c r="C92" s="21" t="n"/>
      <c r="D92" s="21" t="n"/>
      <c r="E92" s="21" t="n"/>
      <c r="F92" s="21" t="n"/>
      <c r="G92" s="29">
        <f>IF(A92="","",COUNTIF(Journal!$J$6:$J$505,A92))</f>
        <v/>
      </c>
    </row>
    <row r="93" ht="20" customHeight="1">
      <c r="A93" s="21" t="n"/>
      <c r="B93" s="21" t="n"/>
      <c r="C93" s="21" t="n"/>
      <c r="D93" s="21" t="n"/>
      <c r="E93" s="21" t="n"/>
      <c r="F93" s="21" t="n"/>
      <c r="G93" s="29">
        <f>IF(A93="","",COUNTIF(Journal!$J$6:$J$505,A93))</f>
        <v/>
      </c>
    </row>
    <row r="94" ht="20" customHeight="1">
      <c r="A94" s="21" t="n"/>
      <c r="B94" s="21" t="n"/>
      <c r="C94" s="21" t="n"/>
      <c r="D94" s="21" t="n"/>
      <c r="E94" s="21" t="n"/>
      <c r="F94" s="21" t="n"/>
      <c r="G94" s="29">
        <f>IF(A94="","",COUNTIF(Journal!$J$6:$J$505,A94))</f>
        <v/>
      </c>
    </row>
    <row r="95" ht="20" customHeight="1">
      <c r="A95" s="21" t="n"/>
      <c r="B95" s="21" t="n"/>
      <c r="C95" s="21" t="n"/>
      <c r="D95" s="21" t="n"/>
      <c r="E95" s="21" t="n"/>
      <c r="F95" s="21" t="n"/>
      <c r="G95" s="29">
        <f>IF(A95="","",COUNTIF(Journal!$J$6:$J$505,A95))</f>
        <v/>
      </c>
    </row>
    <row r="96" ht="20" customHeight="1">
      <c r="A96" s="21" t="n"/>
      <c r="B96" s="21" t="n"/>
      <c r="C96" s="21" t="n"/>
      <c r="D96" s="21" t="n"/>
      <c r="E96" s="21" t="n"/>
      <c r="F96" s="21" t="n"/>
      <c r="G96" s="29">
        <f>IF(A96="","",COUNTIF(Journal!$J$6:$J$505,A96))</f>
        <v/>
      </c>
    </row>
    <row r="97" ht="20" customHeight="1">
      <c r="A97" s="21" t="n"/>
      <c r="B97" s="21" t="n"/>
      <c r="C97" s="21" t="n"/>
      <c r="D97" s="21" t="n"/>
      <c r="E97" s="21" t="n"/>
      <c r="F97" s="21" t="n"/>
      <c r="G97" s="29">
        <f>IF(A97="","",COUNTIF(Journal!$J$6:$J$505,A97))</f>
        <v/>
      </c>
    </row>
    <row r="98" ht="20" customHeight="1">
      <c r="A98" s="21" t="n"/>
      <c r="B98" s="21" t="n"/>
      <c r="C98" s="21" t="n"/>
      <c r="D98" s="21" t="n"/>
      <c r="E98" s="21" t="n"/>
      <c r="F98" s="21" t="n"/>
      <c r="G98" s="29">
        <f>IF(A98="","",COUNTIF(Journal!$J$6:$J$505,A98))</f>
        <v/>
      </c>
    </row>
    <row r="99" ht="20" customHeight="1">
      <c r="A99" s="21" t="n"/>
      <c r="B99" s="21" t="n"/>
      <c r="C99" s="21" t="n"/>
      <c r="D99" s="21" t="n"/>
      <c r="E99" s="21" t="n"/>
      <c r="F99" s="21" t="n"/>
      <c r="G99" s="29">
        <f>IF(A99="","",COUNTIF(Journal!$J$6:$J$505,A99))</f>
        <v/>
      </c>
    </row>
    <row r="100" ht="20" customHeight="1">
      <c r="A100" s="21" t="n"/>
      <c r="B100" s="21" t="n"/>
      <c r="C100" s="21" t="n"/>
      <c r="D100" s="21" t="n"/>
      <c r="E100" s="21" t="n"/>
      <c r="F100" s="21" t="n"/>
      <c r="G100" s="29">
        <f>IF(A100="","",COUNTIF(Journal!$J$6:$J$505,A100))</f>
        <v/>
      </c>
    </row>
    <row r="101" ht="20" customHeight="1">
      <c r="A101" s="21" t="n"/>
      <c r="B101" s="21" t="n"/>
      <c r="C101" s="21" t="n"/>
      <c r="D101" s="21" t="n"/>
      <c r="E101" s="21" t="n"/>
      <c r="F101" s="21" t="n"/>
      <c r="G101" s="29">
        <f>IF(A101="","",COUNTIF(Journal!$J$6:$J$505,A101))</f>
        <v/>
      </c>
    </row>
    <row r="102" ht="20" customHeight="1">
      <c r="A102" s="21" t="n"/>
      <c r="B102" s="21" t="n"/>
      <c r="C102" s="21" t="n"/>
      <c r="D102" s="21" t="n"/>
      <c r="E102" s="21" t="n"/>
      <c r="F102" s="21" t="n"/>
      <c r="G102" s="29">
        <f>IF(A102="","",COUNTIF(Journal!$J$6:$J$505,A102))</f>
        <v/>
      </c>
    </row>
    <row r="103" ht="20" customHeight="1">
      <c r="A103" s="21" t="n"/>
      <c r="B103" s="21" t="n"/>
      <c r="C103" s="21" t="n"/>
      <c r="D103" s="21" t="n"/>
      <c r="E103" s="21" t="n"/>
      <c r="F103" s="21" t="n"/>
      <c r="G103" s="29">
        <f>IF(A103="","",COUNTIF(Journal!$J$6:$J$505,A103))</f>
        <v/>
      </c>
    </row>
    <row r="104" ht="20" customHeight="1">
      <c r="A104" s="21" t="n"/>
      <c r="B104" s="21" t="n"/>
      <c r="C104" s="21" t="n"/>
      <c r="D104" s="21" t="n"/>
      <c r="E104" s="21" t="n"/>
      <c r="F104" s="21" t="n"/>
      <c r="G104" s="29">
        <f>IF(A104="","",COUNTIF(Journal!$J$6:$J$505,A104))</f>
        <v/>
      </c>
    </row>
  </sheetData>
  <mergeCells count="2">
    <mergeCell ref="A1:P1"/>
    <mergeCell ref="A2:P2"/>
  </mergeCells>
  <dataValidations count="1">
    <dataValidation sqref="F5:F104" showDropDown="0" showInputMessage="0" showErrorMessage="0" allowBlank="1" errorTitle="Valeur non prévue" error="Choisissez une valeur dans la liste." type="list">
      <formula1>'Référentiels'!$I$5:$I$9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4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4" customWidth="1" min="1" max="1"/>
    <col width="46" customWidth="1" min="2" max="2"/>
    <col width="18" customWidth="1" min="3" max="3"/>
    <col width="60" customWidth="1" min="4" max="4"/>
  </cols>
  <sheetData>
    <row r="1" ht="24" customHeight="1">
      <c r="A1" s="1" t="inlineStr">
        <is>
          <t>harmony.  par Depanneo  —  Indicateurs de suivi</t>
        </is>
      </c>
    </row>
    <row r="2" ht="30" customHeight="1">
      <c r="A2" s="2" t="inlineStr">
        <is>
          <t>Calculs automatiques à partir de l'onglet Journal (lignes 6 à 505). Les lignes « Exemple » sont comptées tant qu'elles ne sont pas supprimées.</t>
        </is>
      </c>
    </row>
    <row r="4">
      <c r="B4" s="10" t="inlineStr">
        <is>
          <t>Date de référence (à saisir, ex. date du jour)</t>
        </is>
      </c>
      <c r="C4" s="36" t="n"/>
      <c r="D4" s="23" t="inlineStr">
        <is>
          <t>Sert à repérer les opérations en retard (échéance dépassée, statut non clôturé).</t>
        </is>
      </c>
    </row>
    <row r="6" ht="42" customHeight="1">
      <c r="A6" s="20" t="inlineStr"/>
      <c r="B6" s="20" t="inlineStr">
        <is>
          <t>Indicateur</t>
        </is>
      </c>
      <c r="C6" s="20" t="inlineStr">
        <is>
          <t>Valeur</t>
        </is>
      </c>
      <c r="D6" s="20" t="inlineStr">
        <is>
          <t>Mode de calcul / informations nécessaires</t>
        </is>
      </c>
    </row>
    <row r="7">
      <c r="B7" s="10" t="inlineStr">
        <is>
          <t>Volume d'interventions</t>
        </is>
      </c>
      <c r="C7" s="37">
        <f>COUNTIF(Journal!$B$6:$B$505,"?*")</f>
        <v/>
      </c>
      <c r="D7" s="38" t="inlineStr">
        <is>
          <t>Nombre de lignes renseignées (N° d'opération).</t>
        </is>
      </c>
    </row>
    <row r="8">
      <c r="B8" s="10" t="inlineStr">
        <is>
          <t>Interventions préventives</t>
        </is>
      </c>
      <c r="C8" s="37">
        <f>COUNTIF(Journal!$L$6:$L$505,"Préventive*")</f>
        <v/>
      </c>
      <c r="D8" s="38" t="inlineStr">
        <is>
          <t>Systématiques, conditionnelles et prévisionnelles.</t>
        </is>
      </c>
    </row>
    <row r="9">
      <c r="B9" s="10" t="inlineStr">
        <is>
          <t>Interventions correctives</t>
        </is>
      </c>
      <c r="C9" s="37">
        <f>COUNTIF(Journal!$L$6:$L$505,"Corrective*")</f>
        <v/>
      </c>
      <c r="D9" s="38" t="inlineStr">
        <is>
          <t>Dépannage (palliatif) et réparation (curatif).</t>
        </is>
      </c>
    </row>
    <row r="10">
      <c r="B10" s="10" t="inlineStr">
        <is>
          <t>Inspections et contrôles réglementaires</t>
        </is>
      </c>
      <c r="C10" s="37">
        <f>COUNTIF(Journal!$L$6:$L$505,"Inspection*")</f>
        <v/>
      </c>
      <c r="D10" s="38" t="inlineStr">
        <is>
          <t>Vérification de l'état ou de la conformité.</t>
        </is>
      </c>
    </row>
    <row r="11">
      <c r="B11" s="10" t="inlineStr">
        <is>
          <t>Part du préventif</t>
        </is>
      </c>
      <c r="C11" s="39">
        <f>IF(C7=0,"",C8/C7)</f>
        <v/>
      </c>
      <c r="D11" s="38" t="inlineStr">
        <is>
          <t>Préventif / volume total : aide à ajuster le plan de maintenance.</t>
        </is>
      </c>
    </row>
    <row r="12">
      <c r="B12" s="10" t="inlineStr">
        <is>
          <t>Part du correctif</t>
        </is>
      </c>
      <c r="C12" s="39">
        <f>IF(C7=0,"",C9/C7)</f>
        <v/>
      </c>
      <c r="D12" s="38" t="inlineStr">
        <is>
          <t>Correctif / volume total.</t>
        </is>
      </c>
    </row>
    <row r="13">
      <c r="B13" s="10" t="inlineStr">
        <is>
          <t>Opérations clôturées</t>
        </is>
      </c>
      <c r="C13" s="37">
        <f>COUNTIF(Journal!$AO$6:$AO$505,"Clôturée")</f>
        <v/>
      </c>
      <c r="D13" s="38" t="inlineStr">
        <is>
          <t>Statut « Clôturée ».</t>
        </is>
      </c>
    </row>
    <row r="14">
      <c r="B14" s="10" t="inlineStr">
        <is>
          <t>Opérations ouvertes</t>
        </is>
      </c>
      <c r="C14" s="37">
        <f>C7-C13</f>
        <v/>
      </c>
      <c r="D14" s="38" t="inlineStr">
        <is>
          <t>Volume − clôturées.</t>
        </is>
      </c>
    </row>
    <row r="15">
      <c r="B15" s="10" t="inlineStr">
        <is>
          <t>Opérations en retard</t>
        </is>
      </c>
      <c r="C15" s="37">
        <f>COUNTIF(Journal!$AQ$6:$AQ$505,"En retard")</f>
        <v/>
      </c>
      <c r="D15" s="38" t="inlineStr">
        <is>
          <t>Échéance dépassée à la date de référence, statut non clôturé.</t>
        </is>
      </c>
    </row>
    <row r="16">
      <c r="B16" s="10" t="inlineStr">
        <is>
          <t>Clôtures avec champs manquants</t>
        </is>
      </c>
      <c r="C16" s="37">
        <f>COUNTIF(Journal!$AP$6:$AP$505,"Champs manquants")</f>
        <v/>
      </c>
      <c r="D16" s="38" t="inlineStr">
        <is>
          <t>À corriger : rétablissement, remède, essai, état final ou validation absents.</t>
        </is>
      </c>
    </row>
    <row r="17">
      <c r="B17" s="10" t="inlineStr">
        <is>
          <t>Délai moyen d'intervention (h)</t>
        </is>
      </c>
      <c r="C17" s="40">
        <f>IF(COUNTIF(Journal!$V$6:$V$505,"&gt;=0")=0,"",SUM(Journal!$V$6:$V$505)/COUNTIF(Journal!$V$6:$V$505,"&gt;=0"))</f>
        <v/>
      </c>
      <c r="D17" s="38" t="inlineStr">
        <is>
          <t>Moyenne (arrivée − appel).</t>
        </is>
      </c>
    </row>
    <row r="18">
      <c r="B18" s="10" t="inlineStr">
        <is>
          <t>Délai moyen de remise en état (h)</t>
        </is>
      </c>
      <c r="C18" s="40">
        <f>IF(COUNTIF(Journal!$W$6:$W$505,"&gt;=0")=0,"",SUM(Journal!$W$6:$W$505)/COUNTIF(Journal!$W$6:$W$505,"&gt;=0"))</f>
        <v/>
      </c>
      <c r="D18" s="38" t="inlineStr">
        <is>
          <t>Moyenne (rétablissement − appel) : base indicative du MTTR.</t>
        </is>
      </c>
    </row>
    <row r="19">
      <c r="B19" s="10" t="inlineStr">
        <is>
          <t>Respect des délais d'intervention</t>
        </is>
      </c>
      <c r="C19" s="39">
        <f>IF(COUNTIF(Journal!$Y$6:$Y$505,"Oui")+COUNTIF(Journal!$Y$6:$Y$505,"Non")=0,"",COUNTIF(Journal!$Y$6:$Y$505,"Oui")/(COUNTIF(Journal!$Y$6:$Y$505,"Oui")+COUNTIF(Journal!$Y$6:$Y$505,"Non")))</f>
        <v/>
      </c>
      <c r="D19" s="38" t="inlineStr">
        <is>
          <t>Lignes où le délai d'intervention ≤ délai contractuel saisi.</t>
        </is>
      </c>
    </row>
    <row r="20">
      <c r="B20" s="10" t="inlineStr">
        <is>
          <t>Temps passé total (h)</t>
        </is>
      </c>
      <c r="C20" s="40">
        <f>SUM(Journal!$AF$6:$AF$505)</f>
        <v/>
      </c>
      <c r="D20" s="38" t="inlineStr">
        <is>
          <t>Préparation de la facturation et suivi des ressources.</t>
        </is>
      </c>
    </row>
    <row r="21">
      <c r="B21" s="10" t="inlineStr">
        <is>
          <t>Coût total des consommables (€ HT)</t>
        </is>
      </c>
      <c r="C21" s="41">
        <f>SUM(Journal!$AE$6:$AE$505)</f>
        <v/>
      </c>
      <c r="D21" s="38" t="inlineStr">
        <is>
          <t>Suivi des coûts de consommables.</t>
        </is>
      </c>
    </row>
    <row r="22">
      <c r="B22" s="10" t="inlineStr">
        <is>
          <t>Installations à l'arrêt</t>
        </is>
      </c>
      <c r="C22" s="37">
        <f>COUNTIF(Journal!$AI$6:$AI$505,"À l'arrêt")</f>
        <v/>
      </c>
      <c r="D22" s="38" t="inlineStr">
        <is>
          <t>Suivi de la disponibilité des installations.</t>
        </is>
      </c>
    </row>
    <row r="23">
      <c r="B23" s="10" t="inlineStr">
        <is>
          <t>Installations en état dégradé</t>
        </is>
      </c>
      <c r="C23" s="37">
        <f>COUNTIF(Journal!$AI$6:$AI$505,"Dégradé")</f>
        <v/>
      </c>
      <c r="D23" s="38" t="inlineStr">
        <is>
          <t>Réserves et plan d'actions à programmer.</t>
        </is>
      </c>
    </row>
    <row r="25">
      <c r="B25" s="42" t="inlineStr">
        <is>
          <t>Indicateurs à calculer par équipement (hors formule)</t>
        </is>
      </c>
    </row>
    <row r="26">
      <c r="B26" s="7" t="inlineStr">
        <is>
          <t>MTBF</t>
        </is>
      </c>
      <c r="D26" s="38" t="inlineStr">
        <is>
          <t>Temps moyen entre deux défaillances : dates des pannes successives d'un même code équipement (filtrer le journal).</t>
        </is>
      </c>
    </row>
    <row r="27">
      <c r="B27" s="7" t="inlineStr">
        <is>
          <t>Disponibilité</t>
        </is>
      </c>
      <c r="D27" s="38" t="inlineStr">
        <is>
          <t>Arrêts et rétablissements par installation sur la période.</t>
        </is>
      </c>
    </row>
    <row r="28">
      <c r="B28" s="7" t="inlineStr">
        <is>
          <t>Récurrence</t>
        </is>
      </c>
      <c r="D28" s="38" t="inlineStr">
        <is>
          <t>Nombre d'interventions par code équipement : onglet Référentiels, colonne G ; croiser avec symptôme, cause et remède.</t>
        </is>
      </c>
    </row>
    <row r="30" ht="42" customHeight="1">
      <c r="A30" s="20" t="inlineStr"/>
      <c r="B30" s="20" t="inlineStr">
        <is>
          <t>Par statut</t>
        </is>
      </c>
      <c r="C30" s="20" t="inlineStr">
        <is>
          <t>Nombre</t>
        </is>
      </c>
      <c r="D30" s="20" t="inlineStr"/>
    </row>
    <row r="31">
      <c r="B31" s="7" t="inlineStr">
        <is>
          <t>Ouverte</t>
        </is>
      </c>
      <c r="C31" s="22">
        <f>COUNTIF(Journal!$AO$6:$AO$505,B31)</f>
        <v/>
      </c>
    </row>
    <row r="32">
      <c r="B32" s="7" t="inlineStr">
        <is>
          <t>Planifiée</t>
        </is>
      </c>
      <c r="C32" s="22">
        <f>COUNTIF(Journal!$AO$6:$AO$505,B32)</f>
        <v/>
      </c>
    </row>
    <row r="33">
      <c r="B33" s="7" t="inlineStr">
        <is>
          <t>En cours</t>
        </is>
      </c>
      <c r="C33" s="22">
        <f>COUNTIF(Journal!$AO$6:$AO$505,B33)</f>
        <v/>
      </c>
    </row>
    <row r="34">
      <c r="B34" s="7" t="inlineStr">
        <is>
          <t>En attente</t>
        </is>
      </c>
      <c r="C34" s="22">
        <f>COUNTIF(Journal!$AO$6:$AO$505,B34)</f>
        <v/>
      </c>
    </row>
    <row r="35">
      <c r="B35" s="7" t="inlineStr">
        <is>
          <t>Clôturée</t>
        </is>
      </c>
      <c r="C35" s="22">
        <f>COUNTIF(Journal!$AO$6:$AO$505,B35)</f>
        <v/>
      </c>
    </row>
    <row r="37" ht="42" customHeight="1">
      <c r="A37" s="20" t="inlineStr"/>
      <c r="B37" s="20" t="inlineStr">
        <is>
          <t>Par priorité</t>
        </is>
      </c>
      <c r="C37" s="20" t="inlineStr">
        <is>
          <t>Nombre</t>
        </is>
      </c>
      <c r="D37" s="20" t="inlineStr"/>
    </row>
    <row r="38">
      <c r="B38" s="7" t="inlineStr">
        <is>
          <t>P1</t>
        </is>
      </c>
      <c r="C38" s="22">
        <f>COUNTIF(Journal!$M$6:$M$505,B38)</f>
        <v/>
      </c>
    </row>
    <row r="39">
      <c r="B39" s="7" t="inlineStr">
        <is>
          <t>P2</t>
        </is>
      </c>
      <c r="C39" s="22">
        <f>COUNTIF(Journal!$M$6:$M$505,B39)</f>
        <v/>
      </c>
    </row>
    <row r="40">
      <c r="B40" s="7" t="inlineStr">
        <is>
          <t>P3</t>
        </is>
      </c>
      <c r="C40" s="22">
        <f>COUNTIF(Journal!$M$6:$M$505,B40)</f>
        <v/>
      </c>
    </row>
    <row r="41">
      <c r="B41" s="7" t="inlineStr">
        <is>
          <t>P4</t>
        </is>
      </c>
      <c r="C41" s="22">
        <f>COUNTIF(Journal!$M$6:$M$505,B41)</f>
        <v/>
      </c>
    </row>
    <row r="43" ht="42" customHeight="1">
      <c r="A43" s="20" t="inlineStr"/>
      <c r="B43" s="20" t="inlineStr">
        <is>
          <t>Par lot technique</t>
        </is>
      </c>
      <c r="C43" s="20" t="inlineStr">
        <is>
          <t>Nombre</t>
        </is>
      </c>
      <c r="D43" s="20" t="inlineStr"/>
    </row>
    <row r="44">
      <c r="B44" s="7" t="inlineStr">
        <is>
          <t>Électricité</t>
        </is>
      </c>
      <c r="C44" s="22">
        <f>COUNTIF(Journal!$I$6:$I$505,B44)</f>
        <v/>
      </c>
    </row>
    <row r="45">
      <c r="B45" s="7" t="inlineStr">
        <is>
          <t>CVC</t>
        </is>
      </c>
      <c r="C45" s="22">
        <f>COUNTIF(Journal!$I$6:$I$505,B45)</f>
        <v/>
      </c>
    </row>
    <row r="46">
      <c r="B46" s="7" t="inlineStr">
        <is>
          <t>Plomberie</t>
        </is>
      </c>
      <c r="C46" s="22">
        <f>COUNTIF(Journal!$I$6:$I$505,B46)</f>
        <v/>
      </c>
    </row>
    <row r="47">
      <c r="B47" s="7" t="inlineStr">
        <is>
          <t>Sécurité</t>
        </is>
      </c>
      <c r="C47" s="22">
        <f>COUNTIF(Journal!$I$6:$I$505,B47)</f>
        <v/>
      </c>
    </row>
    <row r="48">
      <c r="B48" s="7" t="inlineStr">
        <is>
          <t>Autre</t>
        </is>
      </c>
      <c r="C48" s="22">
        <f>COUNTIF(Journal!$I$6:$I$505,B48)</f>
        <v/>
      </c>
    </row>
  </sheetData>
  <mergeCells count="2">
    <mergeCell ref="A1:D1"/>
    <mergeCell ref="A2:D2"/>
  </mergeCells>
  <dataValidations count="1">
    <dataValidation sqref="C4" showDropDown="0" showInputMessage="0" showErrorMessage="0" allowBlank="1" error="Saisissez une date (jj/mm/aaaa)." type="date" operator="greaterThan">
      <formula1>36526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Harmony by Depanneo</dc:creator>
  <dc:title xmlns:dc="http://purl.org/dc/elements/1.1/">Modèle de fiche d'intervention — Harmony by Depanneo</dc:title>
  <dcterms:created xmlns:dcterms="http://purl.org/dc/terms/" xmlns:xsi="http://www.w3.org/2001/XMLSchema-instance" xsi:type="dcterms:W3CDTF">2026-10-05T14:38:09Z</dcterms:created>
  <dcterms:modified xmlns:dcterms="http://purl.org/dc/terms/" xmlns:xsi="http://www.w3.org/2001/XMLSchema-instance" xsi:type="dcterms:W3CDTF">2026-10-05T14:38:09Z</dcterms:modified>
</cp:coreProperties>
</file>